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zgrywki 20_21\protokoly\wzorce\"/>
    </mc:Choice>
  </mc:AlternateContent>
  <xr:revisionPtr revIDLastSave="0" documentId="13_ncr:1_{A64A171A-5D99-491D-A913-B26DDEE8F117}" xr6:coauthVersionLast="45" xr6:coauthVersionMax="45" xr10:uidLastSave="{00000000-0000-0000-0000-000000000000}"/>
  <workbookProtection workbookAlgorithmName="SHA-512" workbookHashValue="6Df9Jp3HuEFsUdeWLLFjA9BUmi2JNtFnFexAEOZHKG0alqtXjbXYx4SOQ/1va1cDDTlku36gwSEzlIRymRrfww==" workbookSaltValue="AXENWeNQAeDIN1BxG6A8Lw==" workbookSpinCount="100000" lockStructure="1"/>
  <bookViews>
    <workbookView xWindow="-120" yWindow="-120" windowWidth="20730" windowHeight="11160" firstSheet="1" activeTab="1" xr2:uid="{00000000-000D-0000-FFFF-FFFF00000000}"/>
  </bookViews>
  <sheets>
    <sheet name="licencje" sheetId="3" state="hidden" r:id="rId1"/>
    <sheet name="2 liga" sheetId="1" r:id="rId2"/>
    <sheet name="punkty" sheetId="2" r:id="rId3"/>
  </sheets>
  <externalReferences>
    <externalReference r:id="rId4"/>
    <externalReference r:id="rId5"/>
  </externalReferences>
  <calcPr calcId="191029"/>
</workbook>
</file>

<file path=xl/calcChain.xml><?xml version="1.0" encoding="utf-8"?>
<calcChain xmlns="http://schemas.openxmlformats.org/spreadsheetml/2006/main">
  <c r="B10" i="2" l="1"/>
  <c r="D12" i="2" l="1"/>
  <c r="AE12" i="1" l="1"/>
  <c r="AD12" i="1"/>
  <c r="AB17" i="1" l="1"/>
  <c r="E15" i="1"/>
  <c r="AB14" i="1"/>
  <c r="AB15" i="1"/>
  <c r="E14" i="1"/>
  <c r="E12" i="1"/>
  <c r="E16" i="1"/>
  <c r="AB12" i="1"/>
  <c r="AB16" i="1"/>
  <c r="E13" i="1"/>
  <c r="E17" i="1"/>
  <c r="AB13" i="1"/>
  <c r="C26" i="1"/>
  <c r="G34" i="1"/>
  <c r="J34" i="1" s="1"/>
  <c r="G35" i="1"/>
  <c r="J35" i="1" s="1"/>
  <c r="G26" i="1"/>
  <c r="J26" i="1" s="1"/>
  <c r="G25" i="1"/>
  <c r="J25" i="1" s="1"/>
  <c r="C35" i="1"/>
  <c r="C34" i="1"/>
  <c r="C25" i="1"/>
  <c r="G31" i="1"/>
  <c r="G30" i="1"/>
  <c r="C31" i="1"/>
  <c r="C30" i="1"/>
  <c r="G22" i="1"/>
  <c r="H22" i="1" s="1"/>
  <c r="I22" i="1" s="1"/>
  <c r="J22" i="1" s="1"/>
  <c r="K22" i="1" s="1"/>
  <c r="G21" i="1"/>
  <c r="H21" i="1" s="1"/>
  <c r="I21" i="1" s="1"/>
  <c r="J21" i="1" s="1"/>
  <c r="K21" i="1" s="1"/>
  <c r="C22" i="1"/>
  <c r="C21" i="1"/>
  <c r="AB36" i="1"/>
  <c r="Y36" i="1"/>
  <c r="V36" i="1"/>
  <c r="S36" i="1"/>
  <c r="P36" i="1"/>
  <c r="W36" i="1"/>
  <c r="T36" i="1"/>
  <c r="Q36" i="1"/>
  <c r="Q17" i="2"/>
  <c r="O8" i="2"/>
  <c r="B8" i="2"/>
  <c r="C23" i="1"/>
  <c r="AC21" i="1"/>
  <c r="I35" i="1"/>
  <c r="H35" i="1"/>
  <c r="K35" i="1" s="1"/>
  <c r="I34" i="1"/>
  <c r="H34" i="1"/>
  <c r="K34" i="1" s="1"/>
  <c r="I33" i="1"/>
  <c r="H33" i="1"/>
  <c r="K33" i="1" s="1"/>
  <c r="G33" i="1"/>
  <c r="J33" i="1" s="1"/>
  <c r="G32" i="1"/>
  <c r="I25" i="1"/>
  <c r="H25" i="1"/>
  <c r="K25" i="1" s="1"/>
  <c r="I24" i="1"/>
  <c r="H24" i="1"/>
  <c r="K24" i="1" s="1"/>
  <c r="G24" i="1"/>
  <c r="J24" i="1" s="1"/>
  <c r="I26" i="1"/>
  <c r="H26" i="1"/>
  <c r="K26" i="1" s="1"/>
  <c r="G23" i="1"/>
  <c r="J23" i="1" s="1"/>
  <c r="C33" i="1"/>
  <c r="C32" i="1"/>
  <c r="B11" i="2"/>
  <c r="D11" i="2" s="1"/>
  <c r="F38" i="1"/>
  <c r="I38" i="1" s="1"/>
  <c r="L38" i="1" s="1"/>
  <c r="O38" i="1" s="1"/>
  <c r="R38" i="1" s="1"/>
  <c r="U38" i="1" s="1"/>
  <c r="E38" i="1"/>
  <c r="H38" i="1" s="1"/>
  <c r="K38" i="1" s="1"/>
  <c r="N38" i="1" s="1"/>
  <c r="Q38" i="1" s="1"/>
  <c r="T38" i="1" s="1"/>
  <c r="C24" i="1"/>
  <c r="I23" i="1"/>
  <c r="H23" i="1"/>
  <c r="K23" i="1" s="1"/>
  <c r="O11" i="2"/>
  <c r="R11" i="2" s="1"/>
  <c r="O12" i="2"/>
  <c r="R12" i="2" s="1"/>
  <c r="O13" i="2"/>
  <c r="R13" i="2" s="1"/>
  <c r="O14" i="2"/>
  <c r="R14" i="2" s="1"/>
  <c r="O15" i="2"/>
  <c r="R15" i="2" s="1"/>
  <c r="O10" i="2"/>
  <c r="R10" i="2" s="1"/>
  <c r="B12" i="2"/>
  <c r="B13" i="2"/>
  <c r="D13" i="2" s="1"/>
  <c r="B14" i="2"/>
  <c r="D14" i="2" s="1"/>
  <c r="B15" i="2"/>
  <c r="D15" i="2" s="1"/>
  <c r="D10" i="2"/>
  <c r="AE35" i="1"/>
  <c r="AE34" i="1"/>
  <c r="AE32" i="1"/>
  <c r="AE31" i="1"/>
  <c r="AE30" i="1"/>
  <c r="AE26" i="1"/>
  <c r="AE25" i="1"/>
  <c r="AC35" i="1"/>
  <c r="AC34" i="1"/>
  <c r="AC32" i="1"/>
  <c r="AC31" i="1"/>
  <c r="AC30" i="1"/>
  <c r="AC26" i="1"/>
  <c r="AC25" i="1"/>
  <c r="AE23" i="1"/>
  <c r="AE24" i="1" s="1"/>
  <c r="AE22" i="1"/>
  <c r="AC22" i="1"/>
  <c r="AE21" i="1"/>
  <c r="AC23" i="1"/>
  <c r="AC24" i="1" s="1"/>
  <c r="N36" i="1"/>
  <c r="AE33" i="1" l="1"/>
  <c r="P13" i="2" s="1"/>
  <c r="AE36" i="1"/>
  <c r="AC33" i="1"/>
  <c r="AC36" i="1"/>
  <c r="AF21" i="1"/>
  <c r="AF30" i="1" s="1"/>
  <c r="AF22" i="1" s="1"/>
  <c r="AF31" i="1" s="1"/>
  <c r="AF23" i="1" s="1"/>
  <c r="AF32" i="1" s="1"/>
  <c r="AF25" i="1" s="1"/>
  <c r="AF34" i="1" s="1"/>
  <c r="AF26" i="1" s="1"/>
  <c r="AF35" i="1" s="1"/>
  <c r="AH21" i="1"/>
  <c r="AH30" i="1" s="1"/>
  <c r="AH22" i="1" s="1"/>
  <c r="AH31" i="1" s="1"/>
  <c r="AH23" i="1" s="1"/>
  <c r="AF24" i="1"/>
  <c r="P11" i="2"/>
  <c r="R17" i="2"/>
  <c r="D17" i="2"/>
  <c r="P10" i="2"/>
  <c r="P12" i="2"/>
  <c r="P15" i="2"/>
  <c r="P14" i="2"/>
  <c r="C10" i="2"/>
  <c r="C15" i="2"/>
  <c r="C13" i="2"/>
  <c r="C14" i="2"/>
  <c r="C12" i="2"/>
  <c r="C11" i="2"/>
  <c r="Y37" i="1"/>
  <c r="AH24" i="1"/>
  <c r="AH33" i="1" l="1"/>
  <c r="AF33" i="1"/>
  <c r="Z36" i="1"/>
  <c r="T37" i="1" s="1"/>
  <c r="P17" i="2"/>
  <c r="C17" i="2"/>
  <c r="AH32" i="1" l="1"/>
  <c r="AH25" i="1" l="1"/>
  <c r="AH34" i="1" s="1"/>
  <c r="AH26" i="1" l="1"/>
  <c r="AH35" i="1" s="1"/>
  <c r="AH38" i="1" l="1"/>
  <c r="AF38" i="1"/>
  <c r="D38" i="1" s="1"/>
  <c r="G38" i="1" s="1"/>
  <c r="J38" i="1" s="1"/>
  <c r="M38" i="1" s="1"/>
  <c r="P38" i="1" s="1"/>
  <c r="S38" i="1" s="1"/>
</calcChain>
</file>

<file path=xl/sharedStrings.xml><?xml version="1.0" encoding="utf-8"?>
<sst xmlns="http://schemas.openxmlformats.org/spreadsheetml/2006/main" count="1923" uniqueCount="1839">
  <si>
    <t>Nazwisko</t>
  </si>
  <si>
    <t>Imię</t>
  </si>
  <si>
    <t>Licencja</t>
  </si>
  <si>
    <t xml:space="preserve">X     </t>
  </si>
  <si>
    <t xml:space="preserve">B   </t>
  </si>
  <si>
    <t xml:space="preserve">Y     </t>
  </si>
  <si>
    <t xml:space="preserve">C  </t>
  </si>
  <si>
    <t xml:space="preserve">W     </t>
  </si>
  <si>
    <t xml:space="preserve">D   </t>
  </si>
  <si>
    <t xml:space="preserve">Z     </t>
  </si>
  <si>
    <t>Stół 1</t>
  </si>
  <si>
    <t>S</t>
  </si>
  <si>
    <t>T</t>
  </si>
  <si>
    <t>set</t>
  </si>
  <si>
    <t>II</t>
  </si>
  <si>
    <t>IV</t>
  </si>
  <si>
    <t>Wynik</t>
  </si>
  <si>
    <t>A</t>
  </si>
  <si>
    <t>X</t>
  </si>
  <si>
    <t>B</t>
  </si>
  <si>
    <t>Y</t>
  </si>
  <si>
    <t>Stół 2</t>
  </si>
  <si>
    <t>C</t>
  </si>
  <si>
    <t>W</t>
  </si>
  <si>
    <t>D</t>
  </si>
  <si>
    <t>Z</t>
  </si>
  <si>
    <t>KAPITANOWIE  DRUŻYN</t>
  </si>
  <si>
    <t>Podpis</t>
  </si>
  <si>
    <t>TRENERZY DRUŻYN</t>
  </si>
  <si>
    <t>SĘDZIOWIE  MECZU</t>
  </si>
  <si>
    <t>Nazwisko i imię</t>
  </si>
  <si>
    <t>:</t>
  </si>
  <si>
    <t>I</t>
  </si>
  <si>
    <t>III</t>
  </si>
  <si>
    <t>V</t>
  </si>
  <si>
    <t>sety</t>
  </si>
  <si>
    <t>kartki</t>
  </si>
  <si>
    <t>Wynik końcowy</t>
  </si>
  <si>
    <t>Sumaryczne piłki</t>
  </si>
  <si>
    <t>Podsumowanie</t>
  </si>
  <si>
    <t>we WROCŁAWIU</t>
  </si>
  <si>
    <t>WYDZIAŁ ROZGRYWEK</t>
  </si>
  <si>
    <t>DOLNOŚLĄSKI OKRĘGOWY ZWIĄZEK TENISA STOŁOWEGO</t>
  </si>
  <si>
    <t xml:space="preserve">R1 </t>
  </si>
  <si>
    <t>R2</t>
  </si>
  <si>
    <t>R1</t>
  </si>
  <si>
    <t>w</t>
  </si>
  <si>
    <t xml:space="preserve">                      rozegranego w dniu</t>
  </si>
  <si>
    <t>Drużyna</t>
  </si>
  <si>
    <r>
      <t xml:space="preserve">Uwaga ! GOSPODARZ  MECZU zobowiązany jest  do  niezwłocznego podania wyniku meczu  telefonicznie na numer  </t>
    </r>
    <r>
      <rPr>
        <b/>
        <sz val="10"/>
        <color theme="1"/>
        <rFont val="Arial Narrow"/>
        <family val="2"/>
        <charset val="238"/>
      </rPr>
      <t xml:space="preserve">693-724-037 </t>
    </r>
    <r>
      <rPr>
        <sz val="10"/>
        <color theme="1"/>
        <rFont val="Arial Narrow"/>
        <family val="2"/>
        <charset val="238"/>
      </rPr>
      <t>oraz</t>
    </r>
    <r>
      <rPr>
        <b/>
        <sz val="10"/>
        <color theme="1"/>
        <rFont val="Arial Narrow"/>
        <family val="2"/>
        <charset val="238"/>
      </rPr>
      <t xml:space="preserve"> przesłać protokół </t>
    </r>
    <r>
      <rPr>
        <sz val="10"/>
        <color theme="1"/>
        <rFont val="Arial Narrow"/>
        <family val="2"/>
        <charset val="238"/>
      </rPr>
      <t xml:space="preserve">e-mailem na adres : </t>
    </r>
    <r>
      <rPr>
        <u/>
        <sz val="10"/>
        <color theme="1"/>
        <rFont val="Arial Narrow"/>
        <family val="2"/>
        <charset val="238"/>
      </rPr>
      <t>wladyslaw.chrabaszcz@dozts.pl</t>
    </r>
    <r>
      <rPr>
        <b/>
        <u/>
        <sz val="10"/>
        <color theme="1"/>
        <rFont val="Arial Narrow"/>
        <family val="2"/>
        <charset val="238"/>
      </rPr>
      <t xml:space="preserve"> .</t>
    </r>
  </si>
  <si>
    <t>zdobyte</t>
  </si>
  <si>
    <t>możliwe</t>
  </si>
  <si>
    <t>punkty</t>
  </si>
  <si>
    <t>zwycięzca:</t>
  </si>
  <si>
    <t>ZESTAWIENIE ZDOBYTYCH PUNKTÓW</t>
  </si>
  <si>
    <t>II LIGI</t>
  </si>
  <si>
    <t>wybierz z listy</t>
  </si>
  <si>
    <t>KOBIET</t>
  </si>
  <si>
    <t>MĘŻCZYZN</t>
  </si>
  <si>
    <t>Dokonujemy wpisu tylko na szarych polach. W grach podwójnych, do odpowiedniej kratki, wpisujemy symbol zawodnika, a w drugiej rundzie gier pojedynczych, w przypadku wprowadzania zawodnika rezerwowego, nadpisujemy jego symbol. W celu ochrony danych można częściej zapisywać plik, co nie ma wpływu na dalsze wprowadzanie danych. Po wprowadzeniu wszystkich danych należy zapisać plik i przesłać w formacie .xls na adres wskazany w stopce. Protokół ten jest obsługiwany przez Excel oraz Open Office.</t>
  </si>
  <si>
    <t>Lp</t>
  </si>
  <si>
    <t>Ilość zawod</t>
  </si>
  <si>
    <t>Nr zawod.</t>
  </si>
  <si>
    <t>Nr licencji</t>
  </si>
  <si>
    <t>Kartki</t>
  </si>
  <si>
    <t>LICENCJE ZAWODNIKÓW Z DOLNEGO ŚLĄSKA NA SEZON 2019/2020</t>
  </si>
  <si>
    <t>WOJTYŁA Norbert</t>
  </si>
  <si>
    <t>GRZĘBKA Mikołaj</t>
  </si>
  <si>
    <t>KOTYL Wojciech</t>
  </si>
  <si>
    <t>RELISZKA Jakub</t>
  </si>
  <si>
    <t>TRAWICKI Daniel</t>
  </si>
  <si>
    <t>BOCHOWICZ Arkadiusz</t>
  </si>
  <si>
    <t>FURMAN Paweł</t>
  </si>
  <si>
    <t>MATKOWSKI Jakub</t>
  </si>
  <si>
    <t>ABRAMCZUK Albert</t>
  </si>
  <si>
    <t>BERESTECKI Krystian</t>
  </si>
  <si>
    <t>DEPTA Andrzej</t>
  </si>
  <si>
    <t>MARTYSZEWSKI Janusz</t>
  </si>
  <si>
    <t>MARTYSZEWSKI Kornel</t>
  </si>
  <si>
    <t>SKÓRA Sebastian</t>
  </si>
  <si>
    <t>SZTANDARSKI Marek</t>
  </si>
  <si>
    <t>WOJTASZEK Zbigniew</t>
  </si>
  <si>
    <t>BEDNARSKI Sławomir</t>
  </si>
  <si>
    <t>DĄBROWSKI Roman</t>
  </si>
  <si>
    <t>DUBIK Mateusz</t>
  </si>
  <si>
    <t>KORNBERGER Anatol</t>
  </si>
  <si>
    <t>KOTOWSKI Sławomir</t>
  </si>
  <si>
    <t>KRUPA Albert</t>
  </si>
  <si>
    <t>LUTY Paweł</t>
  </si>
  <si>
    <t>MAKOWSKI Tomasz</t>
  </si>
  <si>
    <t>PUSZ Mariusz</t>
  </si>
  <si>
    <t>SŁOWIK Jan</t>
  </si>
  <si>
    <t>SŁOWIK Michał</t>
  </si>
  <si>
    <t>SOBAŃSKI Krzysztof</t>
  </si>
  <si>
    <t>WENC Adam</t>
  </si>
  <si>
    <t>WOJTASZEK Grzegorz</t>
  </si>
  <si>
    <t>BABCZYSZYN Marcin</t>
  </si>
  <si>
    <t>BIELAK Zbigniew</t>
  </si>
  <si>
    <t>CHABA Stanisław</t>
  </si>
  <si>
    <t>DERKOWSKI Robert</t>
  </si>
  <si>
    <t>FRĄTCZAK Tadeusz</t>
  </si>
  <si>
    <t>JEŻ Grzegorz</t>
  </si>
  <si>
    <t>KORZYSTKA Arkadiusz</t>
  </si>
  <si>
    <t>KORZYSTKA Jakub</t>
  </si>
  <si>
    <t>KOTÓW Zygmunt</t>
  </si>
  <si>
    <t>KOWALSKI Tomasz</t>
  </si>
  <si>
    <t>MAKOWSKI Marcin</t>
  </si>
  <si>
    <t>MAKOWSKI Piotr</t>
  </si>
  <si>
    <t>MAŚLACH Maciej</t>
  </si>
  <si>
    <t>PAWŁOWSKI Dariusz</t>
  </si>
  <si>
    <t>PORĘBA Marek</t>
  </si>
  <si>
    <t>ZALEWSKI Andrzej</t>
  </si>
  <si>
    <t>ZIELIŃSKI Patryk</t>
  </si>
  <si>
    <t>BLACHARCZYK Igor</t>
  </si>
  <si>
    <t>BROMBOSZCZ Barbara</t>
  </si>
  <si>
    <t>BUJAK Karolina</t>
  </si>
  <si>
    <t>CHMAJ Dagmara</t>
  </si>
  <si>
    <t>CISZEWSKA Judyta</t>
  </si>
  <si>
    <t>DASIEWICZ Mateusz</t>
  </si>
  <si>
    <t>GAŁOWSKI Patryk</t>
  </si>
  <si>
    <t>JURKIEWICZ Bartosz</t>
  </si>
  <si>
    <t>JURKIEWICZ Dariusz</t>
  </si>
  <si>
    <t>KOZŁOWSKI Krzysztof</t>
  </si>
  <si>
    <t>KULAK Ryszard</t>
  </si>
  <si>
    <t>KURZELA Natalia</t>
  </si>
  <si>
    <t>PIETRECKI Jakub</t>
  </si>
  <si>
    <t>SKRZYPIEC Wiesław</t>
  </si>
  <si>
    <t>SOBCZAK Dariusz</t>
  </si>
  <si>
    <t>SOBCZAK Natalia</t>
  </si>
  <si>
    <t>TOMERA Lena</t>
  </si>
  <si>
    <t>TRACZ Patrycja</t>
  </si>
  <si>
    <t>WNUK Natalia</t>
  </si>
  <si>
    <t>WRÓBIŃSKA Klaudia</t>
  </si>
  <si>
    <t>ANDRUSZKO Wiktor</t>
  </si>
  <si>
    <t>DANAJ Robert</t>
  </si>
  <si>
    <t>FIGLEWICZ Jan</t>
  </si>
  <si>
    <t>NYDZA Krzysztof</t>
  </si>
  <si>
    <t>SUKIENNIK Andrzej</t>
  </si>
  <si>
    <t>SUKIENNIK Sebastian</t>
  </si>
  <si>
    <t>WALAS Grzegorz</t>
  </si>
  <si>
    <t>BADOWSKI Marcin</t>
  </si>
  <si>
    <t>GÓRSKI Zygmunt</t>
  </si>
  <si>
    <t>HORNIAK Grzegorz</t>
  </si>
  <si>
    <t>JACAK Wojciech</t>
  </si>
  <si>
    <t>MARSZAŁEK Marian</t>
  </si>
  <si>
    <t>PIENIĘŻNY Jakub</t>
  </si>
  <si>
    <t>RYBIKOWSKI Przemysław</t>
  </si>
  <si>
    <t>SAMBORSKI Marek</t>
  </si>
  <si>
    <t>SMOCZYK Maciej</t>
  </si>
  <si>
    <t>STAWICKI Szymon</t>
  </si>
  <si>
    <t>TRAWIŃSKA Malwina</t>
  </si>
  <si>
    <t>WALOWSKA Wiktoria</t>
  </si>
  <si>
    <t>WALOWSKI Mateusz</t>
  </si>
  <si>
    <t>BĘBEN Bartek</t>
  </si>
  <si>
    <t>CZUB Zdzisław</t>
  </si>
  <si>
    <t>GAWROŃSKI Roman</t>
  </si>
  <si>
    <t>KOWALSKI Andrzej</t>
  </si>
  <si>
    <t>MAMROŁ Paweł</t>
  </si>
  <si>
    <t>MUŁA Mateusz</t>
  </si>
  <si>
    <t>OBOZ Ignacy</t>
  </si>
  <si>
    <t>PACHOLSKI Piotr</t>
  </si>
  <si>
    <t>PIESIAK Mateusz</t>
  </si>
  <si>
    <t>SMOLIŃSKI Mateusz</t>
  </si>
  <si>
    <t>SZULC Tomasz</t>
  </si>
  <si>
    <t>WARDZAŁA Wojciech</t>
  </si>
  <si>
    <t>WILSON Anna</t>
  </si>
  <si>
    <t>ZALESKI Robert</t>
  </si>
  <si>
    <t>ZALESKI Tomasz</t>
  </si>
  <si>
    <t>BEDNARSKI Damian</t>
  </si>
  <si>
    <t>GRONCZEWSKI Andrzej</t>
  </si>
  <si>
    <t>HOŁDA Marian</t>
  </si>
  <si>
    <t>JANKOWSKI Mariusz</t>
  </si>
  <si>
    <t>KOSTRZEWA Łukasz</t>
  </si>
  <si>
    <t>LASKOWSKI Piotr</t>
  </si>
  <si>
    <t>MROCZKOWSKI Michał</t>
  </si>
  <si>
    <t>PYTKO Bartosz</t>
  </si>
  <si>
    <t>RUSEK Grzegorz</t>
  </si>
  <si>
    <t>SIERADZKI Sebastian</t>
  </si>
  <si>
    <t>SZCZEPANEK Paulina</t>
  </si>
  <si>
    <t>SZCZEPANIAK Adrian</t>
  </si>
  <si>
    <t>TOMASZEWSKI Adam</t>
  </si>
  <si>
    <t>TUŁA Piotr</t>
  </si>
  <si>
    <t>URBANOWICZ Paweł</t>
  </si>
  <si>
    <t>WAJDEL Grzegorz</t>
  </si>
  <si>
    <t>WAŚNIEWSKI Piotr</t>
  </si>
  <si>
    <t>ZIENIEWICZ Andrzej</t>
  </si>
  <si>
    <t>BARTCZAK Kaleb</t>
  </si>
  <si>
    <t>BORKOWSKA Anja</t>
  </si>
  <si>
    <t>BUCZKOWSKA Wiktoria</t>
  </si>
  <si>
    <t>KORONCZEWSKI Dariusz</t>
  </si>
  <si>
    <t>MALICHA Natalia</t>
  </si>
  <si>
    <t>MROZIUK Szymon</t>
  </si>
  <si>
    <t>MUTALLIMOV Emil</t>
  </si>
  <si>
    <t>NOWAK Mikołaj</t>
  </si>
  <si>
    <t>PASIERBSKA Izabela</t>
  </si>
  <si>
    <t>SKŁADZIEŃ Franciszek</t>
  </si>
  <si>
    <t>SULEJ-MICHALSKI Wiktor</t>
  </si>
  <si>
    <t>TOKAREK Marcin</t>
  </si>
  <si>
    <t>WALENDZIK Tomasz</t>
  </si>
  <si>
    <t>ŻMUDA Malwina</t>
  </si>
  <si>
    <t>JAŁOWIECKI Bartosz</t>
  </si>
  <si>
    <t>JURKIEWICZ Ireneusz</t>
  </si>
  <si>
    <t>KACIUBA Mikołaj</t>
  </si>
  <si>
    <t>KAWAŁKOWSKI Piotr</t>
  </si>
  <si>
    <t>LESIŃSKI Patryk</t>
  </si>
  <si>
    <t>MALIK Adam</t>
  </si>
  <si>
    <t>MALINOWSKI Jarosław</t>
  </si>
  <si>
    <t>MALINOWSKI Piotr</t>
  </si>
  <si>
    <t>MATWISZYN Natalia</t>
  </si>
  <si>
    <t>MILNIKIEL Amelia</t>
  </si>
  <si>
    <t>MILNIKIEL Sebastian</t>
  </si>
  <si>
    <t>OSICKI Jerzy</t>
  </si>
  <si>
    <t>PIETRZAK Amelia</t>
  </si>
  <si>
    <t>RYGLICKI Mikołaj</t>
  </si>
  <si>
    <t>SŁOWIŃSKI Sławomir</t>
  </si>
  <si>
    <t>ZENDEROWSKI Filip</t>
  </si>
  <si>
    <t>BAC Łukasz</t>
  </si>
  <si>
    <t>GRZEBIENIOWSKI Bartosz</t>
  </si>
  <si>
    <t>KLEŃK Sławomir</t>
  </si>
  <si>
    <t>MEISSNER Karol</t>
  </si>
  <si>
    <t>MOTYKA Jerzy</t>
  </si>
  <si>
    <t>PŁAZIAK Radosław</t>
  </si>
  <si>
    <t>URBAN Przemysław</t>
  </si>
  <si>
    <t>WNUK Grzegorz</t>
  </si>
  <si>
    <t>KOZIEJ Dariusz</t>
  </si>
  <si>
    <t>MYŚLIWIEC Marek</t>
  </si>
  <si>
    <t>NOWAK Stanisław</t>
  </si>
  <si>
    <t>OGONOWSKI Sylwester</t>
  </si>
  <si>
    <t>PODGÓRSKI Dariusz</t>
  </si>
  <si>
    <t>SYLWESTRZAK Grzegorz</t>
  </si>
  <si>
    <t>TRYPUĆ Krzysztof</t>
  </si>
  <si>
    <t>DYMEK Paweł</t>
  </si>
  <si>
    <t>DYMEK Piotr</t>
  </si>
  <si>
    <t>MARCHALEWICZ Wacław</t>
  </si>
  <si>
    <t>MARZEWSKI Dariusz</t>
  </si>
  <si>
    <t>PANEK Daniel</t>
  </si>
  <si>
    <t>WAŁKUSKI Mirosław</t>
  </si>
  <si>
    <t>ZWOLIŃSKI Karol</t>
  </si>
  <si>
    <t>ZWONIK Mariusz</t>
  </si>
  <si>
    <t>DĄBROWSKI Daniel</t>
  </si>
  <si>
    <t>DĄBROWSKI Henryk</t>
  </si>
  <si>
    <t>GAWROŃSKI Waldemar</t>
  </si>
  <si>
    <t>GRUSZKA Damian</t>
  </si>
  <si>
    <t>HARDEL Marek</t>
  </si>
  <si>
    <t>IGNATIUK Arkadiusz</t>
  </si>
  <si>
    <t>KASPRZAK Regina</t>
  </si>
  <si>
    <t>KOSAL Maciej</t>
  </si>
  <si>
    <t>KURPIEL Krzysztof</t>
  </si>
  <si>
    <t>LIS Zbigniew</t>
  </si>
  <si>
    <t>MARAŃDA Marcin</t>
  </si>
  <si>
    <t>MIKIEL Waldemar</t>
  </si>
  <si>
    <t>MOTYKA Mariusz</t>
  </si>
  <si>
    <t>PAWLEWSKI Sławomir</t>
  </si>
  <si>
    <t>PŁOSZAJ Ryszard</t>
  </si>
  <si>
    <t>SOKALSKI Wojciech</t>
  </si>
  <si>
    <t>SZCZEPANIAK Bogusław</t>
  </si>
  <si>
    <t>TROĆ Remigiusz</t>
  </si>
  <si>
    <t>TROJAN Robert</t>
  </si>
  <si>
    <t>WOJNAROWICZ Paweł</t>
  </si>
  <si>
    <t>WYSOCZAŃSKI Marian</t>
  </si>
  <si>
    <t>ZAWODNIK Łukasz</t>
  </si>
  <si>
    <t>ŻARCZYŃSKI Robert</t>
  </si>
  <si>
    <t>ŻUŁAWSKI Marcin</t>
  </si>
  <si>
    <t>DOMAGAŁA Tomasz</t>
  </si>
  <si>
    <t>RYCZAN Tadeusz</t>
  </si>
  <si>
    <t>SKRZESZEWSKI Adrian</t>
  </si>
  <si>
    <t>STĘŻAŁA Robert</t>
  </si>
  <si>
    <t>TOMCZAK Jacek</t>
  </si>
  <si>
    <t>HAZNAR Dariusz</t>
  </si>
  <si>
    <t>HAZNAR Sebastian</t>
  </si>
  <si>
    <t>KOŁAKOWSKI Robert</t>
  </si>
  <si>
    <t>KOWALEWSKI Kamil</t>
  </si>
  <si>
    <t>LASZUK Czesław</t>
  </si>
  <si>
    <t>LECH Janusz</t>
  </si>
  <si>
    <t>MARSZAŁEK Mariusz</t>
  </si>
  <si>
    <t>MIKULICZ Adam</t>
  </si>
  <si>
    <t>MOŻEJKO Piotr</t>
  </si>
  <si>
    <t>ROSZAK Wojciech</t>
  </si>
  <si>
    <t>SUPERNAT Jan</t>
  </si>
  <si>
    <t>TUTAJ Waldemar</t>
  </si>
  <si>
    <t>ZARÓWNY Przemysław</t>
  </si>
  <si>
    <t>CZAJA Cezary</t>
  </si>
  <si>
    <t>DRZYZGA Paweł</t>
  </si>
  <si>
    <t>DURAJCZYK Tomasz</t>
  </si>
  <si>
    <t>HRYNACZ Tomasz</t>
  </si>
  <si>
    <t>KASPEROWICZ Artur</t>
  </si>
  <si>
    <t>KORUS Marcin</t>
  </si>
  <si>
    <t>LISIECKI Paweł</t>
  </si>
  <si>
    <t>ŁUCZYK Maciej</t>
  </si>
  <si>
    <t>OSTASIEWICZ Robert</t>
  </si>
  <si>
    <t>PACIOREK Łukasz</t>
  </si>
  <si>
    <t>ZDANOWSKI Paweł</t>
  </si>
  <si>
    <t>BAJOR Natalia</t>
  </si>
  <si>
    <t>DERLICH-SKRZYPCZAK Małgorzata</t>
  </si>
  <si>
    <t>FORTUNKO Tomasz</t>
  </si>
  <si>
    <t>FURMAN Julia</t>
  </si>
  <si>
    <t>GAWEŁ-KARWATKA Kuba</t>
  </si>
  <si>
    <t>GAWORSKA Natalia</t>
  </si>
  <si>
    <t>GAWORSKA Zuzanna</t>
  </si>
  <si>
    <t>GIRULSKA Julia</t>
  </si>
  <si>
    <t>GRUBIAK Tymoteusz</t>
  </si>
  <si>
    <t>HEINKE Tymoteusz</t>
  </si>
  <si>
    <t>JARECKA Malwina</t>
  </si>
  <si>
    <t>KUBOSZEK Miłosz</t>
  </si>
  <si>
    <t>MALARZ Dawid</t>
  </si>
  <si>
    <t>MALARZ Michał</t>
  </si>
  <si>
    <t>MICHALAK Rafał</t>
  </si>
  <si>
    <t>SOBIESZEK Bogumił</t>
  </si>
  <si>
    <t>STACH Wojciech</t>
  </si>
  <si>
    <t>SZYMCZAK Julia</t>
  </si>
  <si>
    <t>WĘGRZYN Anna</t>
  </si>
  <si>
    <t>WĘGRZYN Katarzyna</t>
  </si>
  <si>
    <t>WNĘK Stanisław</t>
  </si>
  <si>
    <t>ZAJĄC Hanna</t>
  </si>
  <si>
    <t>ŻURAWSKI Krzysztof</t>
  </si>
  <si>
    <t>ŻURAWSKI Piotr</t>
  </si>
  <si>
    <t>ŻYGADŁO Franciszek</t>
  </si>
  <si>
    <t>FURTAK Rafał</t>
  </si>
  <si>
    <t>GICALA Grzegorz</t>
  </si>
  <si>
    <t>GIL Witold</t>
  </si>
  <si>
    <t>GRUSZKA Krzysztof</t>
  </si>
  <si>
    <t>BLOK Anna</t>
  </si>
  <si>
    <t>BRYŁA Bartosz</t>
  </si>
  <si>
    <t>CZAJA Mateusz</t>
  </si>
  <si>
    <t>DOPIERALSKI Filip</t>
  </si>
  <si>
    <t>DOROCIŃSKI Jakub</t>
  </si>
  <si>
    <t>FURMANEK Karolina</t>
  </si>
  <si>
    <t>FURMANEK Michał</t>
  </si>
  <si>
    <t>GOLEŃSKI Adam</t>
  </si>
  <si>
    <t>GRUSZCZYŃSKI Krzysztof</t>
  </si>
  <si>
    <t>JARZĄBEK Michał</t>
  </si>
  <si>
    <t>JASIŃSKA Marta</t>
  </si>
  <si>
    <t>JEZIERSKA Ananda</t>
  </si>
  <si>
    <t>JEZIERSKA Marcelina</t>
  </si>
  <si>
    <t>JEZIERSKI Sebastian</t>
  </si>
  <si>
    <t>KAPITAN Fabian</t>
  </si>
  <si>
    <t>KOTYL Krzysztof</t>
  </si>
  <si>
    <t>KURIATA Szymon</t>
  </si>
  <si>
    <t>LIMONOV Anton</t>
  </si>
  <si>
    <t>ŁUKASIK Marcel</t>
  </si>
  <si>
    <t>MALINOWSKI Tymon</t>
  </si>
  <si>
    <t>MATUSIAK Wojciech</t>
  </si>
  <si>
    <t>PRZELICKI Wiktor</t>
  </si>
  <si>
    <t>SKRZYPCZYK Tomasz</t>
  </si>
  <si>
    <t>STANIOWSKI Dawid</t>
  </si>
  <si>
    <t>STANIOWSKI Stanisław</t>
  </si>
  <si>
    <t>SUCH Błażej</t>
  </si>
  <si>
    <t>SZUBERT Karolina</t>
  </si>
  <si>
    <t>TANG Yu</t>
  </si>
  <si>
    <t>TRYBAŁA Szymon</t>
  </si>
  <si>
    <t>WOJCIECHOWSKI Mateusz</t>
  </si>
  <si>
    <t>WOLSKI Filip</t>
  </si>
  <si>
    <t>ŻURAW Kacper</t>
  </si>
  <si>
    <t>BORYCKA Dawid</t>
  </si>
  <si>
    <t>CENTNER Mariusz</t>
  </si>
  <si>
    <t>CUBER Mariusz</t>
  </si>
  <si>
    <t>HERC Dariusz</t>
  </si>
  <si>
    <t>MIŚ Robert</t>
  </si>
  <si>
    <t>MYŚLIWIEC Dariusz</t>
  </si>
  <si>
    <t>RZEPECKI Mateusz</t>
  </si>
  <si>
    <t>STOPYRA Krzysztof</t>
  </si>
  <si>
    <t>SZPITALNY Tomasz</t>
  </si>
  <si>
    <t>ZASADZIŃSKI Ewaryst</t>
  </si>
  <si>
    <t>ŻYGADŁO Marcin</t>
  </si>
  <si>
    <t>BORKOWSKA Dorota</t>
  </si>
  <si>
    <t>KAZBERUK Elżbieta</t>
  </si>
  <si>
    <t>KŁAK ŁUKASZ</t>
  </si>
  <si>
    <t>KOBEL Marcin</t>
  </si>
  <si>
    <t>KOBEL Szczepan</t>
  </si>
  <si>
    <t>KRZEMIŃSKI Janusz</t>
  </si>
  <si>
    <t>LEHR Mateusz</t>
  </si>
  <si>
    <t>LISTWAN Mirosław</t>
  </si>
  <si>
    <t>ŁĄGIEWCZYK Jacek</t>
  </si>
  <si>
    <t>NABIAŁCZYK Paweł</t>
  </si>
  <si>
    <t>REKIEĆ Łukasz</t>
  </si>
  <si>
    <t>TYC Grzegorz</t>
  </si>
  <si>
    <t>CHODOROWSKI Bogdan</t>
  </si>
  <si>
    <t>GOŁUCKI Sławomir</t>
  </si>
  <si>
    <t>RADECKI Mariusz</t>
  </si>
  <si>
    <t>SOLIŁO Marian</t>
  </si>
  <si>
    <t>SOLIŁO Oskar</t>
  </si>
  <si>
    <t>SUBOCZ Krzysztof</t>
  </si>
  <si>
    <t>SZPAK Artur</t>
  </si>
  <si>
    <t>ŚLIWIŃSKI Edward</t>
  </si>
  <si>
    <t>ŚLIWIŃSKI Rafał</t>
  </si>
  <si>
    <t>ZIELIŃSKI Wiktor</t>
  </si>
  <si>
    <t>GÓRECKI Leszek</t>
  </si>
  <si>
    <t>JAROSIK Michał</t>
  </si>
  <si>
    <t>JEDYNAK Tomasz</t>
  </si>
  <si>
    <t>KLIMEK Damian</t>
  </si>
  <si>
    <t>KLIMEK Piotr</t>
  </si>
  <si>
    <t>LECHOWICZ Grzegorz</t>
  </si>
  <si>
    <t>LECHOWICZ Tomasz</t>
  </si>
  <si>
    <t>SKONIECZNY Łukasz</t>
  </si>
  <si>
    <t>ŻUBEREK Jakub</t>
  </si>
  <si>
    <t>AUGUST Krzysztof</t>
  </si>
  <si>
    <t>CHOIŃSKI Emil</t>
  </si>
  <si>
    <t>GRZEGOREK Joanna</t>
  </si>
  <si>
    <t>HRYNIEWICZ Mirosław</t>
  </si>
  <si>
    <t>JAGIEŁŁO Tadeusz</t>
  </si>
  <si>
    <t>KOWALSKI Ryszard</t>
  </si>
  <si>
    <t>KRZYWORĄCZKA Zygmunt</t>
  </si>
  <si>
    <t>KWIATKOWSKI Tomasz</t>
  </si>
  <si>
    <t>LIPUT Jerzy</t>
  </si>
  <si>
    <t>MAKOWSKI Marek</t>
  </si>
  <si>
    <t>OKUNIEWICZ Artur</t>
  </si>
  <si>
    <t>OLEJNIK Piotr</t>
  </si>
  <si>
    <t>PASTERNAK Przemysław</t>
  </si>
  <si>
    <t>PAWŁOWSKI Andrzej</t>
  </si>
  <si>
    <t>PRZYLEPA Zbigniew</t>
  </si>
  <si>
    <t>ŚLIWA Dariusz</t>
  </si>
  <si>
    <t>ZATYLNY Marek</t>
  </si>
  <si>
    <t>KOPACZYŃSKI Maciej</t>
  </si>
  <si>
    <t>BURCZYŃSKI Stanisław</t>
  </si>
  <si>
    <t>CHWISTEK Natalia</t>
  </si>
  <si>
    <t>DĄBROWSKI Piotr</t>
  </si>
  <si>
    <t>DUMA Marek</t>
  </si>
  <si>
    <t>GOŁĄBEK Andrzej</t>
  </si>
  <si>
    <t>KELLER Łukasz</t>
  </si>
  <si>
    <t>KOWALSKI Jakub</t>
  </si>
  <si>
    <t>MALISZ Rafał</t>
  </si>
  <si>
    <t>MALISZ Robert</t>
  </si>
  <si>
    <t>OKRZESIK Krzysztof</t>
  </si>
  <si>
    <t>PRASK Paweł</t>
  </si>
  <si>
    <t>SKOWRON Paweł</t>
  </si>
  <si>
    <t>STUDNICKI Dominik</t>
  </si>
  <si>
    <t>STUDNICKI Michał</t>
  </si>
  <si>
    <t>JASIĘGA Zdzisław</t>
  </si>
  <si>
    <t>KOŁODZIEJ Józef</t>
  </si>
  <si>
    <t>NAWROT Mikołaj</t>
  </si>
  <si>
    <t>PIASECZNY Grzegorz</t>
  </si>
  <si>
    <t>TOMCZYK Marek</t>
  </si>
  <si>
    <t>TREMBECKI Jan</t>
  </si>
  <si>
    <t>WARZYŃSKI Roman</t>
  </si>
  <si>
    <t>ZAKRZEWSKI Leszek</t>
  </si>
  <si>
    <t>CERAZY Józef</t>
  </si>
  <si>
    <t>CHOLEWA Marek</t>
  </si>
  <si>
    <t>GOLIŃSKI Leszek</t>
  </si>
  <si>
    <t>GÓRAL Grzegorz</t>
  </si>
  <si>
    <t>GÓRAL Karol</t>
  </si>
  <si>
    <t>HANKUS Artur</t>
  </si>
  <si>
    <t>IDCZAK Marek</t>
  </si>
  <si>
    <t>IDCZAK Monika</t>
  </si>
  <si>
    <t>JADACH Oskar</t>
  </si>
  <si>
    <t>JADACH Tomasz</t>
  </si>
  <si>
    <t>JANKOWIAK Gabriel</t>
  </si>
  <si>
    <t>KOSTUREK Karol</t>
  </si>
  <si>
    <t>KOSTUREK Szymon</t>
  </si>
  <si>
    <t>MARSZAŁEK Krzysztof</t>
  </si>
  <si>
    <t>NOWACKA Dorota</t>
  </si>
  <si>
    <t>NOWACKI Jakub</t>
  </si>
  <si>
    <t>PILARCZYK Filip</t>
  </si>
  <si>
    <t>RADULEWICZ Kacper</t>
  </si>
  <si>
    <t>RADULEWICZ Tomasz</t>
  </si>
  <si>
    <t>ROGALSKI Marek</t>
  </si>
  <si>
    <t>GŁAZ Tomasz</t>
  </si>
  <si>
    <t>GROCHAŁA Tomasz</t>
  </si>
  <si>
    <t>GROCHAŁA Wojciech</t>
  </si>
  <si>
    <t>JÓZEFCZAK Zofia</t>
  </si>
  <si>
    <t>JÓZEWCZAK Radosław</t>
  </si>
  <si>
    <t>KASPRZAK Kamil</t>
  </si>
  <si>
    <t>KRAKOWIAK Dawid</t>
  </si>
  <si>
    <t>ŁAWNICZAK Jakub</t>
  </si>
  <si>
    <t>PRZYBYLSKI Andrzej</t>
  </si>
  <si>
    <t>PRZYBYLSKI Mirosław</t>
  </si>
  <si>
    <t>SZADYKO Filip</t>
  </si>
  <si>
    <t>SZADYKO Paweł</t>
  </si>
  <si>
    <t>BOSAK Aleksandra</t>
  </si>
  <si>
    <t>BOSAK Piotr</t>
  </si>
  <si>
    <t>KOCIOŁEK Piotr</t>
  </si>
  <si>
    <t>KOCIOŁEK Renata</t>
  </si>
  <si>
    <t>ŁAZAROWICZ Grzegorz</t>
  </si>
  <si>
    <t>ŁAZAROWICZ Mariusz</t>
  </si>
  <si>
    <t>MOCZYDLAK Aneta</t>
  </si>
  <si>
    <t>MOCZYDLAK Krystian</t>
  </si>
  <si>
    <t>SZŁABOWICZ Piotr</t>
  </si>
  <si>
    <t>SZULWIŃSKI Kamil</t>
  </si>
  <si>
    <t>WÓJTOWICZ Mateusz</t>
  </si>
  <si>
    <t>ZIMROZ Paweł</t>
  </si>
  <si>
    <t>JANKOWIAK Piotr</t>
  </si>
  <si>
    <t>MROCZKO Paweł</t>
  </si>
  <si>
    <t>PYTA Leszek</t>
  </si>
  <si>
    <t>SZUMERA Bartłomiej</t>
  </si>
  <si>
    <t>SZUMERA Ryszard</t>
  </si>
  <si>
    <t>SZUMERA Wojciech</t>
  </si>
  <si>
    <t>ANIOŁEK Mirosław</t>
  </si>
  <si>
    <t>BIAŁEK Marek</t>
  </si>
  <si>
    <t>CHABIŃSKI Andrzej</t>
  </si>
  <si>
    <t>CHMIELEWSKI Piotr</t>
  </si>
  <si>
    <t>KACA Andrzej</t>
  </si>
  <si>
    <t>KARYŚ Krzysztof</t>
  </si>
  <si>
    <t>KUCHARSKI Marcin</t>
  </si>
  <si>
    <t>PILIP Maciej</t>
  </si>
  <si>
    <t>SOBKOWIAK Tomasz</t>
  </si>
  <si>
    <t>ŚMICHOWICZ Maciej</t>
  </si>
  <si>
    <t>ŚMICHOWICZ Miłosz</t>
  </si>
  <si>
    <t>ADAMCZUK Andrzej</t>
  </si>
  <si>
    <t>ADAMCZUK Łukasz</t>
  </si>
  <si>
    <t>ADAMCZUK Mateusz</t>
  </si>
  <si>
    <t>BARCZYK Jacek</t>
  </si>
  <si>
    <t>CZARNIECKI Piotr</t>
  </si>
  <si>
    <t>CZARNIECKI Roman</t>
  </si>
  <si>
    <t>FILAR Krzysztof</t>
  </si>
  <si>
    <t>HAŁAS Iwona</t>
  </si>
  <si>
    <t>JAŹWIEC Łukasz</t>
  </si>
  <si>
    <t>KLIMCZAK Przemysław</t>
  </si>
  <si>
    <t>LESZCZYŃSKI Roman</t>
  </si>
  <si>
    <t>ROK Tomasz</t>
  </si>
  <si>
    <t>RYŻEWSKA Agata</t>
  </si>
  <si>
    <t>STĘPNIAK Tomasz</t>
  </si>
  <si>
    <t>SUJECKI Piotr</t>
  </si>
  <si>
    <t>SZKLANY Hubert</t>
  </si>
  <si>
    <t>SZYMAŃSKI Dariusz</t>
  </si>
  <si>
    <t>ŚWIEŻAK Dawid</t>
  </si>
  <si>
    <t>TRAWICKI Damian</t>
  </si>
  <si>
    <t>ZAJĄC Paweł</t>
  </si>
  <si>
    <t>ATLAK Miłosz</t>
  </si>
  <si>
    <t>BATÓG Tomasz</t>
  </si>
  <si>
    <t>BUTRYM Dariusz</t>
  </si>
  <si>
    <t>DZIERLA Zdzisław</t>
  </si>
  <si>
    <t>GAWRYLUK Tomasz</t>
  </si>
  <si>
    <t>GOŁOSZ Miłosz</t>
  </si>
  <si>
    <t>GROCHALA Wiktor</t>
  </si>
  <si>
    <t>KACZAŁKO Artur</t>
  </si>
  <si>
    <t>KACZAŁKO Daniel</t>
  </si>
  <si>
    <t>KAPŁON Andrzej</t>
  </si>
  <si>
    <t>OLECHNIK Dariusz</t>
  </si>
  <si>
    <t>PASZKIEWICZ Błażej</t>
  </si>
  <si>
    <t>PASZKIEWICZ Wiesław</t>
  </si>
  <si>
    <t>PATRZAŁEK Dawid</t>
  </si>
  <si>
    <t>ŚWIĘCICKI Mirosław</t>
  </si>
  <si>
    <t>ŻOŁOPA Krzysztof</t>
  </si>
  <si>
    <t>BORKOWSKI Bartosz</t>
  </si>
  <si>
    <t>DUZIAK Arkadiusz</t>
  </si>
  <si>
    <t>DZIUMAKOWSKI Andrzej</t>
  </si>
  <si>
    <t>KACZMAREK Tomasz</t>
  </si>
  <si>
    <t>KLUKOWSKI Michał</t>
  </si>
  <si>
    <t>ŁASTOWSKI Grzegorz</t>
  </si>
  <si>
    <t>MICHNIACKI Franciszek</t>
  </si>
  <si>
    <t>MRUK Patryk</t>
  </si>
  <si>
    <t>MUSZKIETA Tomasz</t>
  </si>
  <si>
    <t>PISZCZYŃSKA Karina</t>
  </si>
  <si>
    <t>PRZYGODA Michał</t>
  </si>
  <si>
    <t>SOLSKI Tomasz</t>
  </si>
  <si>
    <t>WATEHA Robert</t>
  </si>
  <si>
    <t>BARGIEL Sebastian</t>
  </si>
  <si>
    <t>BŁESZNOWSKI Mirosław</t>
  </si>
  <si>
    <t>GARBOWSKI Robert</t>
  </si>
  <si>
    <t>KORZENIOWSKA Zuzanna</t>
  </si>
  <si>
    <t>LECHOCIŃSKI Mikołaj</t>
  </si>
  <si>
    <t>SUWAŁA Daniel</t>
  </si>
  <si>
    <t>ŻYCHOWSKA Karolina</t>
  </si>
  <si>
    <t>CHARCZUK Bogusław</t>
  </si>
  <si>
    <t>DUSZA Mirosław</t>
  </si>
  <si>
    <t>DZIOBEK Krzysztof</t>
  </si>
  <si>
    <t>DZIOBEK Michał</t>
  </si>
  <si>
    <t>GRABOWSKI Jarosław</t>
  </si>
  <si>
    <t>SŁOWIK Sławomir</t>
  </si>
  <si>
    <t>ZAGAJEWSKI Stanisław</t>
  </si>
  <si>
    <t>BAZYLEWSKA Zuzanna</t>
  </si>
  <si>
    <t>BOJANOWSKA Magdalena</t>
  </si>
  <si>
    <t>CHRABĄSZCZ Milena</t>
  </si>
  <si>
    <t>CHRĄCHOL Marika</t>
  </si>
  <si>
    <t>KOT Zbigniew</t>
  </si>
  <si>
    <t>KWIATKOWSKA Elżbieta</t>
  </si>
  <si>
    <t>MOLIŃSKI Jakub</t>
  </si>
  <si>
    <t>PROŚNIEWSKI Adam</t>
  </si>
  <si>
    <t>PRZYBYŁ Liliana</t>
  </si>
  <si>
    <t>PUŁECKA Gabriela</t>
  </si>
  <si>
    <t>RIWOŃ Lena</t>
  </si>
  <si>
    <t>RIWOŃ Wiktoria</t>
  </si>
  <si>
    <t>SMOLAREK Lena</t>
  </si>
  <si>
    <t>SOWA Anżelika</t>
  </si>
  <si>
    <t>SOWA Sebastian</t>
  </si>
  <si>
    <t>WOJTYŁA Maja</t>
  </si>
  <si>
    <t>ADAMCZYK Jan</t>
  </si>
  <si>
    <t>GARBERA Lena</t>
  </si>
  <si>
    <t>GARBERA Zuzanna</t>
  </si>
  <si>
    <t>GIECEWICZ Aleksander</t>
  </si>
  <si>
    <t>HERGHELEGIU Aurel</t>
  </si>
  <si>
    <t>HOŁODNIUK Paulina</t>
  </si>
  <si>
    <t>KACZAN Alicja</t>
  </si>
  <si>
    <t>KALISZ Karol</t>
  </si>
  <si>
    <t>KURZAC Paweł</t>
  </si>
  <si>
    <t>MIELKO Piotr</t>
  </si>
  <si>
    <t>SKAWIŃSKA Nikola</t>
  </si>
  <si>
    <t>STASZCZYK Jakub</t>
  </si>
  <si>
    <t>STOLARZ Hanna</t>
  </si>
  <si>
    <t>ULATOWSKA Anna</t>
  </si>
  <si>
    <t>ULATOWSKI Wiktor</t>
  </si>
  <si>
    <t>WALENCKA Anita</t>
  </si>
  <si>
    <t>WILK Anatol</t>
  </si>
  <si>
    <t>WITKOWSKI Tomasz</t>
  </si>
  <si>
    <t>WŁODARCZYK Kacper</t>
  </si>
  <si>
    <t>WOJTYŁA Damian</t>
  </si>
  <si>
    <t>ZALESIŃSKI Kacper</t>
  </si>
  <si>
    <t>ZWOLSKI Dominik</t>
  </si>
  <si>
    <t>ŹRÓDŁO Damian</t>
  </si>
  <si>
    <t>BZOWY Bartosz</t>
  </si>
  <si>
    <t>DYC Bolesław</t>
  </si>
  <si>
    <t>FILIŃSKA Martyna</t>
  </si>
  <si>
    <t>FURTAK Milena</t>
  </si>
  <si>
    <t>FURTAK Paweł</t>
  </si>
  <si>
    <t>KOWAL Kornelia</t>
  </si>
  <si>
    <t>KWAŚNIK Artur</t>
  </si>
  <si>
    <t>ŁYSIAK Jakub</t>
  </si>
  <si>
    <t>NETER Oliwia</t>
  </si>
  <si>
    <t>SUŁAWA Katarzyna</t>
  </si>
  <si>
    <t>ZADOROŻNY Bogusław</t>
  </si>
  <si>
    <t>BAJAKA Wiktoria</t>
  </si>
  <si>
    <t>BUŁŁO Andrzej</t>
  </si>
  <si>
    <t>CHEBUKIN Igor</t>
  </si>
  <si>
    <t>CIEMNY Paweł</t>
  </si>
  <si>
    <t>GADZIŃSKI Jacek</t>
  </si>
  <si>
    <t>GLIWA Michał</t>
  </si>
  <si>
    <t>HRYSHCHENKO Oleksandr</t>
  </si>
  <si>
    <t>HUCZUK Piotr</t>
  </si>
  <si>
    <t>JARECKA Marcelina</t>
  </si>
  <si>
    <t>JARECKI Gerard</t>
  </si>
  <si>
    <t>JORMAN Justyna</t>
  </si>
  <si>
    <t>KORYZNA Józef</t>
  </si>
  <si>
    <t>KOWNACKI Rafał</t>
  </si>
  <si>
    <t>MARCHEWSKA Agnieszka</t>
  </si>
  <si>
    <t>MARCHEWSKI Wincenty</t>
  </si>
  <si>
    <t>NOWAKOWICZ Piotr</t>
  </si>
  <si>
    <t>PAJĄK Edward</t>
  </si>
  <si>
    <t>PAWLAK Zbigniew</t>
  </si>
  <si>
    <t>PRZYBOROWSKI Piotr</t>
  </si>
  <si>
    <t>TOBOREK Wiesław</t>
  </si>
  <si>
    <t>TWORKOWSKI Piotr</t>
  </si>
  <si>
    <t>WOŹNIAKIEWICZ Jarosław</t>
  </si>
  <si>
    <t>YAREMENKO Stanislaw</t>
  </si>
  <si>
    <t>ZACZEK Rafał</t>
  </si>
  <si>
    <t>GIRULSKI Robert</t>
  </si>
  <si>
    <t>CIEŚLIK Tobiasz</t>
  </si>
  <si>
    <t>GUT Marek</t>
  </si>
  <si>
    <t>KAWECKI Przemysław</t>
  </si>
  <si>
    <t>LIPIEC Grzegorz</t>
  </si>
  <si>
    <t>LUBOCH Piotr</t>
  </si>
  <si>
    <t>SMOLAREK Tomasz</t>
  </si>
  <si>
    <t>MAJEWSKI Kamil</t>
  </si>
  <si>
    <t>WALCZAK Dominik</t>
  </si>
  <si>
    <t>CHITRO Jan</t>
  </si>
  <si>
    <t>JAKUBIAK Mirosław</t>
  </si>
  <si>
    <t>SAMELA Zygmunt</t>
  </si>
  <si>
    <t>SAMUL Kazimierz</t>
  </si>
  <si>
    <t>SAWCZAK Jerzy</t>
  </si>
  <si>
    <t>SZATKOWSKI Krzysztof</t>
  </si>
  <si>
    <t>BALD Andrzej</t>
  </si>
  <si>
    <t>GŁAZOWSKI Kacper</t>
  </si>
  <si>
    <t>HUMELT Krzysztof</t>
  </si>
  <si>
    <t>JASKULSKI Grzegorz</t>
  </si>
  <si>
    <t>JUREK Szymon</t>
  </si>
  <si>
    <t>KORZYŃSKI Marek</t>
  </si>
  <si>
    <t>KWIATEK Łukasz</t>
  </si>
  <si>
    <t>MUSZYŃSKI Filip</t>
  </si>
  <si>
    <t>PUDLIS Cezary</t>
  </si>
  <si>
    <t>SKRZYDŁOWSKI Tobiasz</t>
  </si>
  <si>
    <t>SOBKÓW Zbigniew</t>
  </si>
  <si>
    <t>SZUMNY Filip</t>
  </si>
  <si>
    <t>ŚLIWIŃSKA Amelia</t>
  </si>
  <si>
    <t>WIŚNIEWSKI Przemysław</t>
  </si>
  <si>
    <t>WITKOWSKA Alicja</t>
  </si>
  <si>
    <t>WNĘK Anna</t>
  </si>
  <si>
    <t>WNĘK Krzysztof</t>
  </si>
  <si>
    <t>WNĘK Sławomir</t>
  </si>
  <si>
    <t>BEDNARZ Adrian</t>
  </si>
  <si>
    <t>BUDIAKOWSKI Paweł</t>
  </si>
  <si>
    <t>CZARNECKI Cezary</t>
  </si>
  <si>
    <t>FILIST Jarosław</t>
  </si>
  <si>
    <t>GIL Grzegorz</t>
  </si>
  <si>
    <t>GŁOWACZ Remigiusz</t>
  </si>
  <si>
    <t>GRACZYK Bartosz</t>
  </si>
  <si>
    <t>KACPERCZYK Kamil</t>
  </si>
  <si>
    <t>KOBAN Michał</t>
  </si>
  <si>
    <t>KOWAL Tomasz</t>
  </si>
  <si>
    <t>KRZEMIŃSKI Waldemar</t>
  </si>
  <si>
    <t>KUPCZAK Dawid</t>
  </si>
  <si>
    <t>KURASZ Zbigniew</t>
  </si>
  <si>
    <t>MARCZEWSKI Kazimierz</t>
  </si>
  <si>
    <t>MATLĄG Łukasz</t>
  </si>
  <si>
    <t>MOCZKO Mateusz</t>
  </si>
  <si>
    <t>NAWROCKA Monika</t>
  </si>
  <si>
    <t>PIEKUT Kacper</t>
  </si>
  <si>
    <t>ROGÓŻ Grzegorz</t>
  </si>
  <si>
    <t>ROMAN Sebastian</t>
  </si>
  <si>
    <t>STOLICKI Norbert</t>
  </si>
  <si>
    <t>STOS Dariusz</t>
  </si>
  <si>
    <t>STOS Martyna</t>
  </si>
  <si>
    <t>STRZELECKI Daniel</t>
  </si>
  <si>
    <t>TALAR Andrzej</t>
  </si>
  <si>
    <t>TERESZCZYN Edward</t>
  </si>
  <si>
    <t>TOMCZYK Robert</t>
  </si>
  <si>
    <t>WOŁOWICKI Marcin</t>
  </si>
  <si>
    <t>ŻURALSKI Olgierd</t>
  </si>
  <si>
    <t>BUBNOWSKI Jakub</t>
  </si>
  <si>
    <t>KĘDRA Franciszek</t>
  </si>
  <si>
    <t>KUCZYŃSKI Roman</t>
  </si>
  <si>
    <t>KURZAC Mariusz</t>
  </si>
  <si>
    <t>ŁACHOWSKI Krzysztof</t>
  </si>
  <si>
    <t>OWCZAREK Sergiusz</t>
  </si>
  <si>
    <t>RACZYŃSKI Jacek</t>
  </si>
  <si>
    <t>WAWRZYŃSKI Tomasz</t>
  </si>
  <si>
    <t>BANASZKIEWICZ Ryszard</t>
  </si>
  <si>
    <t>GLIŃSKI Zbigniew</t>
  </si>
  <si>
    <t>KUCZURAK Jerzy</t>
  </si>
  <si>
    <t>KUŹMA Damian</t>
  </si>
  <si>
    <t>ŁOPATECKI Damian</t>
  </si>
  <si>
    <t>NOWAK Andrzej</t>
  </si>
  <si>
    <t>OLKOWSKI Paweł</t>
  </si>
  <si>
    <t>STRZAŁKOWSKI Mariusz</t>
  </si>
  <si>
    <t>SZARZYŃSKI Eugeniusz</t>
  </si>
  <si>
    <t>SZARZYŃSKI Tomasz</t>
  </si>
  <si>
    <t>WINKIEL Grzegorz</t>
  </si>
  <si>
    <t>WITIAK Bogdan</t>
  </si>
  <si>
    <t>POLAK Tomasz</t>
  </si>
  <si>
    <t>BOGUSZ Krzysztof</t>
  </si>
  <si>
    <t>BOROWSKA Zuzanna</t>
  </si>
  <si>
    <t>CWENAR Robert</t>
  </si>
  <si>
    <t>GAŁKA Zuzanna</t>
  </si>
  <si>
    <t>KOZERSKI Mariusz</t>
  </si>
  <si>
    <t>KOZERSKI Michał</t>
  </si>
  <si>
    <t>MRUK Jan</t>
  </si>
  <si>
    <t>NIEWIADOMSKI Jarosław</t>
  </si>
  <si>
    <t>PARSZEWSKI Paweł</t>
  </si>
  <si>
    <t>RAKOCZY Daniel</t>
  </si>
  <si>
    <t>RAKOCZY Jacek</t>
  </si>
  <si>
    <t>SIELSKI Paweł</t>
  </si>
  <si>
    <t>WOJCIECHOWSKA Sara</t>
  </si>
  <si>
    <t>ZACHARA Antoni</t>
  </si>
  <si>
    <t>ZADKA Krzysztof</t>
  </si>
  <si>
    <t>ZADKA Szymon</t>
  </si>
  <si>
    <t>ZAJĄC Anna</t>
  </si>
  <si>
    <t>BIELECKA Ewelina</t>
  </si>
  <si>
    <t>BYSTRZYCKI Tomasz</t>
  </si>
  <si>
    <t>KWIATKOWSKI Konrad</t>
  </si>
  <si>
    <t>KWIATKOWSKI Wojciech</t>
  </si>
  <si>
    <t>MACHELA Maciej</t>
  </si>
  <si>
    <t>ROZUMEK Anna</t>
  </si>
  <si>
    <t>STAŃCZYK-BIERNACKI Konrad</t>
  </si>
  <si>
    <t>PIEŚLA Tomasz</t>
  </si>
  <si>
    <t>PORĘBA Sylwester</t>
  </si>
  <si>
    <t>ROSIAK Jacek</t>
  </si>
  <si>
    <t>ROSIAK Norbert</t>
  </si>
  <si>
    <t>SŁOWIK Robert</t>
  </si>
  <si>
    <t>ZAKRZEWSKI Rafał</t>
  </si>
  <si>
    <t>ŻMIJA Artur</t>
  </si>
  <si>
    <t>BORSZOWSKI Paweł</t>
  </si>
  <si>
    <t>BRODACKI Sławomir</t>
  </si>
  <si>
    <t>CZARNECKI Leszek</t>
  </si>
  <si>
    <t>GRZEBIENIAK Grzegorz</t>
  </si>
  <si>
    <t>JABŁOŃSKI Daniel</t>
  </si>
  <si>
    <t>KACZUGA Tomasz</t>
  </si>
  <si>
    <t>KORBAS Wojciech</t>
  </si>
  <si>
    <t>KWASZYŃSKI Daniel</t>
  </si>
  <si>
    <t>ŁABA Kazimierz</t>
  </si>
  <si>
    <t>NIEDŹWIEDZKI Wojciech</t>
  </si>
  <si>
    <t>ROZUMKIEWICZ Leopold</t>
  </si>
  <si>
    <t>TYRKA Andrzej</t>
  </si>
  <si>
    <t>WIŚNIEWSKI Radosław</t>
  </si>
  <si>
    <t>ZIELIŃSKI Daniel</t>
  </si>
  <si>
    <t>BĄK-DZIERŻYŃSKI Bartłomiej</t>
  </si>
  <si>
    <t>CEBULA Władysław</t>
  </si>
  <si>
    <t>CZERNECKI Piotr</t>
  </si>
  <si>
    <t>DUDA Kornel</t>
  </si>
  <si>
    <t>KOSAL Jakub</t>
  </si>
  <si>
    <t>KOSAL Marek</t>
  </si>
  <si>
    <t>MAŁECKI Dariusz</t>
  </si>
  <si>
    <t>OSZMIAN Marta</t>
  </si>
  <si>
    <t>STACHNIUK Andrzej</t>
  </si>
  <si>
    <t>ŚWIRAD Przemysław</t>
  </si>
  <si>
    <t>URBAŃSKI Adam</t>
  </si>
  <si>
    <t>KRYSIŃSKA Paula</t>
  </si>
  <si>
    <t>PODYMA Karolina</t>
  </si>
  <si>
    <t>BIELECKI Damian</t>
  </si>
  <si>
    <t>BOROWIAK Daniel</t>
  </si>
  <si>
    <t>BRONOWICKI Krzysztof</t>
  </si>
  <si>
    <t>HRYCAK Zbigniew</t>
  </si>
  <si>
    <t>KAŁWAK Mateusz</t>
  </si>
  <si>
    <t>KAMIONKA Wojciech</t>
  </si>
  <si>
    <t>KICIŃSKI Maciej</t>
  </si>
  <si>
    <t>KITA Tomasz</t>
  </si>
  <si>
    <t>MATEJUNAS Krzysztof</t>
  </si>
  <si>
    <t>MUCHA Łukasz</t>
  </si>
  <si>
    <t>PAKUŁA Jakub</t>
  </si>
  <si>
    <t>PAŁASZEWSKI Marek</t>
  </si>
  <si>
    <t>PIÓRKOWSKI Marcin</t>
  </si>
  <si>
    <t>ŚLUSARCZYŃSKI Maciej</t>
  </si>
  <si>
    <t>ŻYŁA Kazimierz</t>
  </si>
  <si>
    <t>BARTCZYSZYN Paweł</t>
  </si>
  <si>
    <t>DAWID Leon</t>
  </si>
  <si>
    <t>DROZD Michał</t>
  </si>
  <si>
    <t>DROZD Tomasz</t>
  </si>
  <si>
    <t>KARASIŃSKI Michał</t>
  </si>
  <si>
    <t>PEŁKA Krzysztof</t>
  </si>
  <si>
    <t>PĘCZAR Rafał</t>
  </si>
  <si>
    <t>SCHIENKE Adam</t>
  </si>
  <si>
    <t>CYBULKA Marzena</t>
  </si>
  <si>
    <t>GOŹDZIASZEK Andrzej</t>
  </si>
  <si>
    <t>JĘDRYSIAK Piotr</t>
  </si>
  <si>
    <t>KIRYCZYŃSKI Piotr</t>
  </si>
  <si>
    <t>KOMOROWSKI Paweł</t>
  </si>
  <si>
    <t>KORBA Paweł</t>
  </si>
  <si>
    <t>KRZAK Konrad</t>
  </si>
  <si>
    <t>KWIATECKI Krzysztof</t>
  </si>
  <si>
    <t>MATLOCH Antoni</t>
  </si>
  <si>
    <t>MAZUR Paweł</t>
  </si>
  <si>
    <t>MOCZKO Michał</t>
  </si>
  <si>
    <t>MRÓZ Tomasz</t>
  </si>
  <si>
    <t>NYCZ Marek</t>
  </si>
  <si>
    <t>PRAŻMO Bartosz</t>
  </si>
  <si>
    <t>URBANIAK Andrzej</t>
  </si>
  <si>
    <t>ŻYŁA Tomasz</t>
  </si>
  <si>
    <t>BIAŁEK Andrzej</t>
  </si>
  <si>
    <t>BIAŁEK Bartłomiej</t>
  </si>
  <si>
    <t>BRAŃSKI Mateusz</t>
  </si>
  <si>
    <t>BRZOSTEK Mateusz</t>
  </si>
  <si>
    <t>GŁOWACKI Filip</t>
  </si>
  <si>
    <t>KARŁOWSKI Mateusz</t>
  </si>
  <si>
    <t>MAJCZAK Marek</t>
  </si>
  <si>
    <t>MARKUT Krystian</t>
  </si>
  <si>
    <t>PIETRYKOWSKI Dominik</t>
  </si>
  <si>
    <t>PIETRYKOWSKI Piotr</t>
  </si>
  <si>
    <t>PIETRYKOWSKI Szymon</t>
  </si>
  <si>
    <t>SKOWROŃSKI Kacper</t>
  </si>
  <si>
    <t>SKRZYPIEC Filip</t>
  </si>
  <si>
    <t>SZKLANY Krystian</t>
  </si>
  <si>
    <t>ŚCIEŻKA Łukasz</t>
  </si>
  <si>
    <t>WIŚNIEWSKI Mateusz</t>
  </si>
  <si>
    <t>ZAWADZKI Roman</t>
  </si>
  <si>
    <t>BREŚ Aleksandra</t>
  </si>
  <si>
    <t>BREŚ Grzegorz</t>
  </si>
  <si>
    <t>DRZYZGA Kamil</t>
  </si>
  <si>
    <t>DRZYZGA Mateusz</t>
  </si>
  <si>
    <t>GRYGORCEWICZ Andrzej</t>
  </si>
  <si>
    <t>GRYGORCEWICZ Grzegorz</t>
  </si>
  <si>
    <t>JAKUBIK Dawid</t>
  </si>
  <si>
    <t>MARUD Grzegorz</t>
  </si>
  <si>
    <t>MRÓZ Aleksandra</t>
  </si>
  <si>
    <t>RAJCZAKOWSKA Wiktoria</t>
  </si>
  <si>
    <t>SEJ Szymon</t>
  </si>
  <si>
    <t>STANISŁAWSKI Patryk</t>
  </si>
  <si>
    <t>ANTOSIK Ireneusz</t>
  </si>
  <si>
    <t>BŁASZKIEWICZ Jacek</t>
  </si>
  <si>
    <t>DĘBSKI Jerzy</t>
  </si>
  <si>
    <t>FURMAN Andrzej</t>
  </si>
  <si>
    <t>GĄSIOROWSKI Piotr</t>
  </si>
  <si>
    <t>GĄSIOROWSKI Wiktor</t>
  </si>
  <si>
    <t>GRZEŚKOWIAK Marek</t>
  </si>
  <si>
    <t>HAŁAJ Oliwia</t>
  </si>
  <si>
    <t>HANIECKI Krystian</t>
  </si>
  <si>
    <t>HELUSZKA Dariusz</t>
  </si>
  <si>
    <t>KACZMAREK Kamil</t>
  </si>
  <si>
    <t>KRZYMIŃSKI Wiesław</t>
  </si>
  <si>
    <t>KUROWSKI Mariusz</t>
  </si>
  <si>
    <t>ŁACH Artur</t>
  </si>
  <si>
    <t>MĘKARSKI Bartosz</t>
  </si>
  <si>
    <t>PYTKOWSKI Paweł</t>
  </si>
  <si>
    <t>ŚWIDER Paweł</t>
  </si>
  <si>
    <t>WALCZAK Roman</t>
  </si>
  <si>
    <t>BOREK Arkadiusz</t>
  </si>
  <si>
    <t>DROSZCZAK Dawid</t>
  </si>
  <si>
    <t>GENDERA Artur</t>
  </si>
  <si>
    <t>HAŁUSZKO Wiktoria</t>
  </si>
  <si>
    <t>KLIMKIEWICZ Zbigniew</t>
  </si>
  <si>
    <t>KRAJEWSKI Krystian</t>
  </si>
  <si>
    <t>KRAJEWSKI Krzysztof</t>
  </si>
  <si>
    <t>KRASUCKI Artur</t>
  </si>
  <si>
    <t>KRZYWY Aleksander</t>
  </si>
  <si>
    <t>LECH Adam</t>
  </si>
  <si>
    <t>MARCHEWKA Grażyna</t>
  </si>
  <si>
    <t>MARCINISZYN Janusz</t>
  </si>
  <si>
    <t>MOCZURAD Aniela</t>
  </si>
  <si>
    <t>OSTROWSKI Jarosław</t>
  </si>
  <si>
    <t>PACHOLEC Marcin</t>
  </si>
  <si>
    <t>PAŁCZYŃSKI Ryszard</t>
  </si>
  <si>
    <t>PAWŁOWSKI Wiesław</t>
  </si>
  <si>
    <t>PETRYKÓW Stanisław</t>
  </si>
  <si>
    <t>POCHYRA Krzysztof</t>
  </si>
  <si>
    <t>POLAŃSKA Klaudia</t>
  </si>
  <si>
    <t>POŚPIECH Paweł</t>
  </si>
  <si>
    <t>STAWOWCZYK Adam</t>
  </si>
  <si>
    <t>STODOLNY Sławomir</t>
  </si>
  <si>
    <t>SZUSTKA Łukasz</t>
  </si>
  <si>
    <t>SZUSTKA Mariusz</t>
  </si>
  <si>
    <t>SZUSTKA Wojciech</t>
  </si>
  <si>
    <t>WOJEWÓDKA Małgorzata</t>
  </si>
  <si>
    <t>WOLAŃSKI Robert</t>
  </si>
  <si>
    <t>GLIB Michał</t>
  </si>
  <si>
    <t>KOZAK Mateusz</t>
  </si>
  <si>
    <t>KOZIEJ Piotr</t>
  </si>
  <si>
    <t>OPYD Oskar</t>
  </si>
  <si>
    <t>PISARSKI Jarosław</t>
  </si>
  <si>
    <t>PISZCZAŁKA Kamil</t>
  </si>
  <si>
    <t>ROJEK Michał</t>
  </si>
  <si>
    <t>SURÓWKA Julia</t>
  </si>
  <si>
    <t>WIĘDŁOCHA Adam</t>
  </si>
  <si>
    <t>ZATORSKI Mariusz</t>
  </si>
  <si>
    <t>CHORZĘPA Jan</t>
  </si>
  <si>
    <t>CHORZĘPA Paweł</t>
  </si>
  <si>
    <t>DERLATKO Bartłomiej</t>
  </si>
  <si>
    <t>KUPCZYK Michał</t>
  </si>
  <si>
    <t>PRZYBYLSKI Karol</t>
  </si>
  <si>
    <t>PRZYBYLSKI Krzysztof</t>
  </si>
  <si>
    <t>BUREK Jerzy</t>
  </si>
  <si>
    <t>KOKOTT Jacek</t>
  </si>
  <si>
    <t>KOKOTT Józef</t>
  </si>
  <si>
    <t>KULOK Piotr</t>
  </si>
  <si>
    <t>WRÓBEL Karol</t>
  </si>
  <si>
    <t>AKSAK Krzysztof</t>
  </si>
  <si>
    <t>GRODZISKI Jakub</t>
  </si>
  <si>
    <t>KAMIŃSKI Arkadiusz</t>
  </si>
  <si>
    <t>KRÓL Rafał</t>
  </si>
  <si>
    <t>SZPARGAŁA Ziemowit</t>
  </si>
  <si>
    <t>TWOREK Mirosław</t>
  </si>
  <si>
    <t>ZIĘBA Michał</t>
  </si>
  <si>
    <t>BARAŃSKI Andrzej</t>
  </si>
  <si>
    <t>DUBIŃSKI Marek</t>
  </si>
  <si>
    <t>KAMIŃSKI Andrzej</t>
  </si>
  <si>
    <t>KAZIENKO Janina</t>
  </si>
  <si>
    <t>KOPACZYŃSKA Jolanta</t>
  </si>
  <si>
    <t>STASZAK Daniel</t>
  </si>
  <si>
    <t>WRZASK Zbigniew</t>
  </si>
  <si>
    <t>CHUCHRA Radosław</t>
  </si>
  <si>
    <t>GĄSIOR Krzysztof</t>
  </si>
  <si>
    <t>JANKE Andrzej</t>
  </si>
  <si>
    <t>JANKE Otto</t>
  </si>
  <si>
    <t>KUPCZAK Jacek</t>
  </si>
  <si>
    <t>KWAŚNIK Tomasz</t>
  </si>
  <si>
    <t>PAŁĘGA Mirosław</t>
  </si>
  <si>
    <t>WÓJS Jacek</t>
  </si>
  <si>
    <t>ZAPAŁA Sławomir</t>
  </si>
  <si>
    <t>Babiak Filip</t>
  </si>
  <si>
    <t>Babiak Oliwier</t>
  </si>
  <si>
    <t>Kopania Piotr</t>
  </si>
  <si>
    <t>Marcinkiewicz Laura</t>
  </si>
  <si>
    <t>Mierzwiak Aleksandra</t>
  </si>
  <si>
    <t>Mierzwiak Jakub</t>
  </si>
  <si>
    <t>Sikorski Mateusz</t>
  </si>
  <si>
    <t>Śledziński Jakub</t>
  </si>
  <si>
    <t>Bartoszewski Michał</t>
  </si>
  <si>
    <t>Bondziak Piotr</t>
  </si>
  <si>
    <t>Borkowski Waldemar</t>
  </si>
  <si>
    <t>Dziwosz Jakub</t>
  </si>
  <si>
    <t>Kozłowski Dawid</t>
  </si>
  <si>
    <t>Łowiecki Przemysław</t>
  </si>
  <si>
    <t>Marciniak Mieczysław</t>
  </si>
  <si>
    <t>Polak Ireneusz</t>
  </si>
  <si>
    <t>Szelkowski Ireneusz</t>
  </si>
  <si>
    <t>Szewieliński Przemysław</t>
  </si>
  <si>
    <t>Szuplak Marek</t>
  </si>
  <si>
    <t>Tomczak Robert</t>
  </si>
  <si>
    <t>Badura Damian</t>
  </si>
  <si>
    <t>Butrym Mirosław</t>
  </si>
  <si>
    <t>Chojnacki Rafał</t>
  </si>
  <si>
    <t>Chojnacki Tymoteusz</t>
  </si>
  <si>
    <t>Czarniawski Piotr</t>
  </si>
  <si>
    <t>Derda Łukasz</t>
  </si>
  <si>
    <t>Dikmajer Filip</t>
  </si>
  <si>
    <t>Dopierała Maciej</t>
  </si>
  <si>
    <t>Dzido Jarosław</t>
  </si>
  <si>
    <t>Grabski Łukasz</t>
  </si>
  <si>
    <t>Herman Mateusz</t>
  </si>
  <si>
    <t>Herman Miłosz</t>
  </si>
  <si>
    <t>Kaczmarek Piotr</t>
  </si>
  <si>
    <t>Kiełbasa Wojciech</t>
  </si>
  <si>
    <t>Kowalczyk Jakub</t>
  </si>
  <si>
    <t>Koziorowicz Michał</t>
  </si>
  <si>
    <t>Kozłowski Jędrzej</t>
  </si>
  <si>
    <t>Kulczycka Wanessa</t>
  </si>
  <si>
    <t>Kulczycki Ryszard</t>
  </si>
  <si>
    <t>Lewaszkiewicz Filip</t>
  </si>
  <si>
    <t>Linkowski Filip</t>
  </si>
  <si>
    <t>Moskwiak Marek</t>
  </si>
  <si>
    <t>Nir Ireneusz</t>
  </si>
  <si>
    <t>Ochnicki Bartosz</t>
  </si>
  <si>
    <t>Ostrycharz Józef</t>
  </si>
  <si>
    <t>Parkoła Bartosz</t>
  </si>
  <si>
    <t>Parkoła Oliwia</t>
  </si>
  <si>
    <t>Pisarewicz Samuel</t>
  </si>
  <si>
    <t>Ponikowski Rafał</t>
  </si>
  <si>
    <t>Różycki Daniel</t>
  </si>
  <si>
    <t>Rystwej Marcin</t>
  </si>
  <si>
    <t>Sobotnicki Igor</t>
  </si>
  <si>
    <t>Stańczuk Jakub</t>
  </si>
  <si>
    <t>Stańczuk Mateusz</t>
  </si>
  <si>
    <t>Wasielewski Tomasz</t>
  </si>
  <si>
    <t>Wączek Roman</t>
  </si>
  <si>
    <t>Wilman Michał</t>
  </si>
  <si>
    <t>Zawadzka Julia</t>
  </si>
  <si>
    <t>Zawadzki Konrad</t>
  </si>
  <si>
    <t>Zawadzki Marcin</t>
  </si>
  <si>
    <t>Żabski Radosław</t>
  </si>
  <si>
    <t>Dobrzyński Piotr</t>
  </si>
  <si>
    <t>Habura Grzegorz</t>
  </si>
  <si>
    <t>Marcinkiewicz Krzysztof</t>
  </si>
  <si>
    <t>Pęcak Zdzisław</t>
  </si>
  <si>
    <t>Pietrzak Marek</t>
  </si>
  <si>
    <t>Lemanowicz Tomasz</t>
  </si>
  <si>
    <t>Michalski Filip</t>
  </si>
  <si>
    <t>Gromulski Paweł</t>
  </si>
  <si>
    <t>Kacprzyk Janusz</t>
  </si>
  <si>
    <t>Lachowicz Leszek</t>
  </si>
  <si>
    <t>Mikołajczak Maciej</t>
  </si>
  <si>
    <t>Węgrzyński Adrian</t>
  </si>
  <si>
    <t>Węgrzyński Piotr</t>
  </si>
  <si>
    <t>Chocimko Michał</t>
  </si>
  <si>
    <t>Cybulski Zbigniew</t>
  </si>
  <si>
    <t>Hoszko Sławomir</t>
  </si>
  <si>
    <t>Mirosławski Stanisław</t>
  </si>
  <si>
    <t>Moczyński Miłosz</t>
  </si>
  <si>
    <t>Nowak Jan</t>
  </si>
  <si>
    <t>Okinczyc Maciej</t>
  </si>
  <si>
    <t>Rękawiecki Paweł</t>
  </si>
  <si>
    <t>Rosiak Krzysztof</t>
  </si>
  <si>
    <t>Brycki Janusz</t>
  </si>
  <si>
    <t>Kania Bartosz</t>
  </si>
  <si>
    <t>Kania Przemysław</t>
  </si>
  <si>
    <t>Łakomy Daniel</t>
  </si>
  <si>
    <t>Prządka Marek</t>
  </si>
  <si>
    <t>Taberski Łukasz</t>
  </si>
  <si>
    <t>Bobek Daniel</t>
  </si>
  <si>
    <t>Leśniewski Jakub</t>
  </si>
  <si>
    <t>Lubik Tomasz</t>
  </si>
  <si>
    <t>Michalak Henryk</t>
  </si>
  <si>
    <t>Schauer Kamil</t>
  </si>
  <si>
    <t>Sroczyński Oskar</t>
  </si>
  <si>
    <t>Żelengowski Mateusz</t>
  </si>
  <si>
    <t>Żelengowski Radosław</t>
  </si>
  <si>
    <t>Ask Oskar</t>
  </si>
  <si>
    <t>Cichańska Hanna</t>
  </si>
  <si>
    <t>Golata Jan</t>
  </si>
  <si>
    <t>Golata Krzysztof</t>
  </si>
  <si>
    <t>Kabs Nikola</t>
  </si>
  <si>
    <t>Koszyk Bogdan</t>
  </si>
  <si>
    <t>Kowalczyk Andrzej</t>
  </si>
  <si>
    <t>Kowalczyk Damian</t>
  </si>
  <si>
    <t>Liszkowska Zofia</t>
  </si>
  <si>
    <t>Maniewski Adam</t>
  </si>
  <si>
    <t>Maniewski Paweł</t>
  </si>
  <si>
    <t>Mańdzij Michał</t>
  </si>
  <si>
    <t>Nadziejko Tadeusz</t>
  </si>
  <si>
    <t>Soszyńska Zuzanna</t>
  </si>
  <si>
    <t>Standera Roksana</t>
  </si>
  <si>
    <t>Stelmaszyk Alicja</t>
  </si>
  <si>
    <t>Stelmaszyk Anna</t>
  </si>
  <si>
    <t>Stelmaszyk Maciej</t>
  </si>
  <si>
    <t>Tarczyński Sławomir</t>
  </si>
  <si>
    <t>Taurogińska Wiktoria</t>
  </si>
  <si>
    <t>Wieczorkiewicz Marcin</t>
  </si>
  <si>
    <t>Eckert Stanisław</t>
  </si>
  <si>
    <t>Kaczmar Andrzej</t>
  </si>
  <si>
    <t>Kańduła Damian</t>
  </si>
  <si>
    <t>Kasperski Ireneusz</t>
  </si>
  <si>
    <t>Samociak Jan</t>
  </si>
  <si>
    <t>Wybranowski Krzysztof</t>
  </si>
  <si>
    <t>Abrantowicz Fabian</t>
  </si>
  <si>
    <t>Butkiewicz Jarosław</t>
  </si>
  <si>
    <t>Czerepowski Daniel</t>
  </si>
  <si>
    <t>Drozdowicz Wojciech</t>
  </si>
  <si>
    <t>Hajkowicz Paweł</t>
  </si>
  <si>
    <t>Ligowski Andrzej</t>
  </si>
  <si>
    <t>Malewicz Kacper</t>
  </si>
  <si>
    <t>Misiukiewicz Adam</t>
  </si>
  <si>
    <t>Najder Marcin</t>
  </si>
  <si>
    <t>Piasecki Bogdan</t>
  </si>
  <si>
    <t>Pietrusewicz Roman</t>
  </si>
  <si>
    <t>Rogowski Mirosław</t>
  </si>
  <si>
    <t>Ziska Wiktor</t>
  </si>
  <si>
    <t>Barcińska Monika</t>
  </si>
  <si>
    <t>Gieroński Tomasz</t>
  </si>
  <si>
    <t>Gryz Kazimierz</t>
  </si>
  <si>
    <t>Kaszuba Grzegorz</t>
  </si>
  <si>
    <t>Kostyszak Stanisław</t>
  </si>
  <si>
    <t>Krajewska Milena</t>
  </si>
  <si>
    <t>Sykuła Jerzy</t>
  </si>
  <si>
    <t>Synejko Wiesław</t>
  </si>
  <si>
    <t>Biekisz Paweł</t>
  </si>
  <si>
    <t>Bujanowski Zbigniew</t>
  </si>
  <si>
    <t>Menio Jacek</t>
  </si>
  <si>
    <t>Mielcarek Andrzej</t>
  </si>
  <si>
    <t>Terczewski Dariusz</t>
  </si>
  <si>
    <t>Czarnogrecki Oskar</t>
  </si>
  <si>
    <t>Czarnogrecki Wiktor</t>
  </si>
  <si>
    <t>Dybka Bartosz</t>
  </si>
  <si>
    <t>Dybka Michał</t>
  </si>
  <si>
    <t>Dybka Tomasz</t>
  </si>
  <si>
    <t>Gieroński Marek</t>
  </si>
  <si>
    <t>Grabowski Filip</t>
  </si>
  <si>
    <t>Grabowski Henryk</t>
  </si>
  <si>
    <t>Grabowski Maciej</t>
  </si>
  <si>
    <t>Grobelna Lena</t>
  </si>
  <si>
    <t>Grobelna Marlena</t>
  </si>
  <si>
    <t>Jaworska Amelia</t>
  </si>
  <si>
    <t>Juszkiewicz Aleksy</t>
  </si>
  <si>
    <t>Kaczkowski Jakub</t>
  </si>
  <si>
    <t>Karaś Natalia</t>
  </si>
  <si>
    <t>Karaś Paweł</t>
  </si>
  <si>
    <t>Koryzna Klaudia</t>
  </si>
  <si>
    <t>Koryzna Roksana</t>
  </si>
  <si>
    <t>Kowalski Mateusz</t>
  </si>
  <si>
    <t>Krzyżanowski Dominik</t>
  </si>
  <si>
    <t>Krzyżanowski Szymon</t>
  </si>
  <si>
    <t>Kubicki Aleksander</t>
  </si>
  <si>
    <t>Kucharczyk Oliwia</t>
  </si>
  <si>
    <t>Lewandowski Piotr</t>
  </si>
  <si>
    <t>Lewandowski Wiktor</t>
  </si>
  <si>
    <t>Michalewska Laura</t>
  </si>
  <si>
    <t>Nawrot Józef</t>
  </si>
  <si>
    <t>Niedbała Jan Grzegorz</t>
  </si>
  <si>
    <t>Nowakowska Maja</t>
  </si>
  <si>
    <t>Pizuński Mikołaj</t>
  </si>
  <si>
    <t>Pokrzywka Wojciech</t>
  </si>
  <si>
    <t>Poznański Maciej</t>
  </si>
  <si>
    <t>Purat Grzegorz</t>
  </si>
  <si>
    <t>Skorupska Adrianna</t>
  </si>
  <si>
    <t>Skorupska Weronika</t>
  </si>
  <si>
    <t>Stangreciak Julia</t>
  </si>
  <si>
    <t>Szychowska Magdalena</t>
  </si>
  <si>
    <t>Wianecki Szymon</t>
  </si>
  <si>
    <t>Blatkiewicz Malwina</t>
  </si>
  <si>
    <t>Blatkiewicz Milena</t>
  </si>
  <si>
    <t>Galońska Wiktoria</t>
  </si>
  <si>
    <t>Łobaczewski Antoni</t>
  </si>
  <si>
    <t>Szwajkowski Szymon</t>
  </si>
  <si>
    <t>Chmurzyński Jacek</t>
  </si>
  <si>
    <t>Ambrusewicz Eryk</t>
  </si>
  <si>
    <t>Ardelli Leszek</t>
  </si>
  <si>
    <t>Belardo Paolo</t>
  </si>
  <si>
    <t>Ficner Zbigniew</t>
  </si>
  <si>
    <t>Frydrychowicz Jacek</t>
  </si>
  <si>
    <t>Fudalej Mariusz</t>
  </si>
  <si>
    <t>Gierlach Bogusław</t>
  </si>
  <si>
    <t>Kapral Roman</t>
  </si>
  <si>
    <t>Kupciw Piotr</t>
  </si>
  <si>
    <t>Łysiak Krystyna</t>
  </si>
  <si>
    <t>Łyskawka Dawid</t>
  </si>
  <si>
    <t>Dobek Krzysztof</t>
  </si>
  <si>
    <t>Dziduszko Zbigniew</t>
  </si>
  <si>
    <t>Gawron Tomasz</t>
  </si>
  <si>
    <t>Gierczak Krzysztof</t>
  </si>
  <si>
    <t>Kłudkowski Bartosz</t>
  </si>
  <si>
    <t>Korkuś Krzysztof</t>
  </si>
  <si>
    <t>Morusiewicz Hubert</t>
  </si>
  <si>
    <t>Niekało Krzysztof</t>
  </si>
  <si>
    <t>Polanowska Ewa</t>
  </si>
  <si>
    <t>Sadko Krzysztof</t>
  </si>
  <si>
    <t>Drąg Arkadiusz</t>
  </si>
  <si>
    <t>Drąg Wiktor</t>
  </si>
  <si>
    <t>Dudzicz Patryk</t>
  </si>
  <si>
    <t>Kusyk Alex</t>
  </si>
  <si>
    <t>Lewczuk Gabriela</t>
  </si>
  <si>
    <t>Lopko Bartłomiej</t>
  </si>
  <si>
    <t>Mucha Mateusz</t>
  </si>
  <si>
    <t>Nowak Juliusz</t>
  </si>
  <si>
    <t>Nowak Mikołaj</t>
  </si>
  <si>
    <t>Papież Franciszek</t>
  </si>
  <si>
    <t>Romańczuk Marcelina</t>
  </si>
  <si>
    <t>Fischer Jakub</t>
  </si>
  <si>
    <t>Iwuć Stefan</t>
  </si>
  <si>
    <t>Kasperski Tomasz</t>
  </si>
  <si>
    <t>Maracz Bartłomiej</t>
  </si>
  <si>
    <t>Mikołajczuk Leszek</t>
  </si>
  <si>
    <t>Szałęga Jacek</t>
  </si>
  <si>
    <t>Trąbiński Marek</t>
  </si>
  <si>
    <t>Dosz Sławomir</t>
  </si>
  <si>
    <t>Aleksanderek Robert</t>
  </si>
  <si>
    <t>Banaszkiewicz Mirosław</t>
  </si>
  <si>
    <t>Dębczyński Rafał</t>
  </si>
  <si>
    <t>Dudziak Jacek</t>
  </si>
  <si>
    <t>Frankowska Dominika</t>
  </si>
  <si>
    <t>Gryczan Andrzej</t>
  </si>
  <si>
    <t>Horbejczuk Krystian</t>
  </si>
  <si>
    <t>Horbejczuk Oskar</t>
  </si>
  <si>
    <t>Kanarek Tomasz</t>
  </si>
  <si>
    <t>Kosiorowski Adrian</t>
  </si>
  <si>
    <t>Kosiorowski Mateusz</t>
  </si>
  <si>
    <t>Książkiewicz Alicja</t>
  </si>
  <si>
    <t>Kuderski Andrzej</t>
  </si>
  <si>
    <t>Kuderski Paweł</t>
  </si>
  <si>
    <t>Kulik Robert</t>
  </si>
  <si>
    <t>Lewandowski Łukasz</t>
  </si>
  <si>
    <t>Łukieńczuk Bartosz</t>
  </si>
  <si>
    <t>Łukieńczuk Patrycja</t>
  </si>
  <si>
    <t>Pyka Martyna</t>
  </si>
  <si>
    <t>Rudomina Sławomir</t>
  </si>
  <si>
    <t>Turowska Weronika</t>
  </si>
  <si>
    <t>Turowski Jacek</t>
  </si>
  <si>
    <t>Wrębiak Waldemar</t>
  </si>
  <si>
    <t>Żmijak Zbigniew</t>
  </si>
  <si>
    <t>Berger Wiktor</t>
  </si>
  <si>
    <t>Chwiejczak Piotr</t>
  </si>
  <si>
    <t>Czerniak Jan</t>
  </si>
  <si>
    <t>Góralczyk Michał</t>
  </si>
  <si>
    <t>Góralczyk Paweł</t>
  </si>
  <si>
    <t>Kamińska Zofia</t>
  </si>
  <si>
    <t>Kamiński Adam</t>
  </si>
  <si>
    <t>Kunicka Jagoda</t>
  </si>
  <si>
    <t>Lech Bogdan</t>
  </si>
  <si>
    <t>Lesiak Dominika</t>
  </si>
  <si>
    <t>Łanda Jędrzej</t>
  </si>
  <si>
    <t>Radwańska Aleksandra</t>
  </si>
  <si>
    <t>Rzepka Kazimierz</t>
  </si>
  <si>
    <t>Sawicka Julia</t>
  </si>
  <si>
    <t>Skrzypczak Artur</t>
  </si>
  <si>
    <t>Stawiski Jacek</t>
  </si>
  <si>
    <t>Teresiak Piotr</t>
  </si>
  <si>
    <t>Badurek Paweł</t>
  </si>
  <si>
    <t>Bartkowicz Małgorzata</t>
  </si>
  <si>
    <t>Binczarowski Jan</t>
  </si>
  <si>
    <t>Błaszczyk Lucjan</t>
  </si>
  <si>
    <t>Błaszczyk Maciej</t>
  </si>
  <si>
    <t>Buda Kacper</t>
  </si>
  <si>
    <t>Buda Maksymilian</t>
  </si>
  <si>
    <t>Buganik Marcel</t>
  </si>
  <si>
    <t>Chłodnicki Piotr</t>
  </si>
  <si>
    <t>Ciechanowicz Wiktor</t>
  </si>
  <si>
    <t>Cieloszyk Jan</t>
  </si>
  <si>
    <t>Dzikowski Łukasz</t>
  </si>
  <si>
    <t>Gajdzis Grzegorz</t>
  </si>
  <si>
    <t>Grudzień Piotr</t>
  </si>
  <si>
    <t>Grzebielucha Tomasz</t>
  </si>
  <si>
    <t>Jagiełowicz Aleksander</t>
  </si>
  <si>
    <t>Jasińska Barbara</t>
  </si>
  <si>
    <t>Jasiński Przemysław</t>
  </si>
  <si>
    <t>Kasprowicz Julia</t>
  </si>
  <si>
    <t>Kasprowicz Nina</t>
  </si>
  <si>
    <t>Kopecki Andrzej</t>
  </si>
  <si>
    <t>Krupa Jarosław</t>
  </si>
  <si>
    <t>Krzywniak Filip</t>
  </si>
  <si>
    <t>Krzywniak Jakub</t>
  </si>
  <si>
    <t>Krzywniak Tomasz</t>
  </si>
  <si>
    <t>Lehr Boris</t>
  </si>
  <si>
    <t>Lisek Konrad</t>
  </si>
  <si>
    <t>Luch Michalina</t>
  </si>
  <si>
    <t>Marciniak Szymon</t>
  </si>
  <si>
    <t>Misztal Igor</t>
  </si>
  <si>
    <t>Nalepa Kamil</t>
  </si>
  <si>
    <t>Poźniak Aleksandra</t>
  </si>
  <si>
    <t>Rakowski Tomasz</t>
  </si>
  <si>
    <t>Rzakowski Daniel</t>
  </si>
  <si>
    <t>Sarul Roman</t>
  </si>
  <si>
    <t>Sinicki Tytus</t>
  </si>
  <si>
    <t>Skrzynecki Marcin</t>
  </si>
  <si>
    <t>Sławiński Maciej</t>
  </si>
  <si>
    <t>Sokołowska Gabriela</t>
  </si>
  <si>
    <t>Sokołowska Maja</t>
  </si>
  <si>
    <t>Sroczyńska Wiktoria</t>
  </si>
  <si>
    <t>Sroczyński Kamil</t>
  </si>
  <si>
    <t>Sroczyński Paweł</t>
  </si>
  <si>
    <t>Stamirowski Krzysztof</t>
  </si>
  <si>
    <t>Stocik Krzysztof</t>
  </si>
  <si>
    <t>Szułcik Radosław</t>
  </si>
  <si>
    <t>Wachowiak Łukasz</t>
  </si>
  <si>
    <t>Wesołowska Karolina</t>
  </si>
  <si>
    <t>Zalewski Mateusz</t>
  </si>
  <si>
    <t>Żmuda Leon</t>
  </si>
  <si>
    <t>Chilicki Maciej</t>
  </si>
  <si>
    <t>Drąg Bogdan</t>
  </si>
  <si>
    <t>Hryńczuk Adam</t>
  </si>
  <si>
    <t>Hryńczuk Tomasz</t>
  </si>
  <si>
    <t>Jakimczuk Tomasz</t>
  </si>
  <si>
    <t>Klejbach Paweł</t>
  </si>
  <si>
    <t>Krzysztof Piotr</t>
  </si>
  <si>
    <t>Lorenc Jacek</t>
  </si>
  <si>
    <t>Michalak Andrzej</t>
  </si>
  <si>
    <t>Pierkoś Krzysztof</t>
  </si>
  <si>
    <t>Płocek Tomasz</t>
  </si>
  <si>
    <t>Rady Sławomir</t>
  </si>
  <si>
    <t>Szmit Grzegorz</t>
  </si>
  <si>
    <t>Zaciek Zbigniew</t>
  </si>
  <si>
    <t>RATAJCZYK Tadeusz</t>
  </si>
  <si>
    <t>SACHAJDAK Jakub</t>
  </si>
  <si>
    <t>WÓJCIK Tomasz</t>
  </si>
  <si>
    <t>ODRZYWOLSKI Przemysław</t>
  </si>
  <si>
    <t>ZALEWSKA Julia</t>
  </si>
  <si>
    <t>MULARCZYK Szymon</t>
  </si>
  <si>
    <t>SZNAJDER Aleksander</t>
  </si>
  <si>
    <t>GROCHOLSKI Miłosz</t>
  </si>
  <si>
    <t>CYTOWICZ Filip</t>
  </si>
  <si>
    <t>KOCHANOWSKI Karol</t>
  </si>
  <si>
    <t>BRASZAK Michał</t>
  </si>
  <si>
    <t>KLATKA Michał</t>
  </si>
  <si>
    <t>JAWORSKI Arkadiusz</t>
  </si>
  <si>
    <t>PERNAK Dawid</t>
  </si>
  <si>
    <t>KOŁTUN Zofia Agnieszka</t>
  </si>
  <si>
    <t>PAWLUS Piotr</t>
  </si>
  <si>
    <t>OZGA Ilona</t>
  </si>
  <si>
    <t>MATUŚNY Izabela</t>
  </si>
  <si>
    <t>MROWCA Piotr</t>
  </si>
  <si>
    <t>BERGER Benedykt</t>
  </si>
  <si>
    <t>PIOTROWSKI Lucjan</t>
  </si>
  <si>
    <t>WAWSZCZYK Paulina</t>
  </si>
  <si>
    <t>TOMKOWICZ Igor</t>
  </si>
  <si>
    <t>Luch Karolina</t>
  </si>
  <si>
    <t>Dudziak Dariusz</t>
  </si>
  <si>
    <t>Wawruszczak Łukasz</t>
  </si>
  <si>
    <t>Otulak Sebastian</t>
  </si>
  <si>
    <t>Otulak Marcin</t>
  </si>
  <si>
    <t>Moszkowicz Wincenty</t>
  </si>
  <si>
    <t>Twarowska Nina</t>
  </si>
  <si>
    <t>Tucki Jakub</t>
  </si>
  <si>
    <t>Konecki Michał</t>
  </si>
  <si>
    <t>Karpiński Maciej</t>
  </si>
  <si>
    <t>Haremza Dawid</t>
  </si>
  <si>
    <t>Kucharski-Laukajtis Tymon</t>
  </si>
  <si>
    <t>Żyworonek Patryk</t>
  </si>
  <si>
    <t>Górniak Eryk</t>
  </si>
  <si>
    <t>Herner Nikodem</t>
  </si>
  <si>
    <t>Paszczeniuk Dawid</t>
  </si>
  <si>
    <t>Adamiak Krzysztof</t>
  </si>
  <si>
    <t>Kabs Paulina</t>
  </si>
  <si>
    <t>Kabs Agata</t>
  </si>
  <si>
    <t xml:space="preserve">stan na dzień 1 października 2020 </t>
  </si>
  <si>
    <t>LUBERA Edward</t>
  </si>
  <si>
    <t>MARTYSZEWSKI Kacper</t>
  </si>
  <si>
    <t>FRANKOWSKI Filip</t>
  </si>
  <si>
    <t>PAWLASZEK Kamil</t>
  </si>
  <si>
    <t>RUSAK Andrzej</t>
  </si>
  <si>
    <t>JAMKA Szymon</t>
  </si>
  <si>
    <t>MICHALSKA Judyta</t>
  </si>
  <si>
    <t>BADOWSKI Mariusz</t>
  </si>
  <si>
    <t>KOWALSKI Rafał</t>
  </si>
  <si>
    <t>DZIADOSZ Mateusz</t>
  </si>
  <si>
    <t>MAZURCZAK Jakub</t>
  </si>
  <si>
    <t>PLĄSKA Filip</t>
  </si>
  <si>
    <t>ŚLIWKA Marcel</t>
  </si>
  <si>
    <t>BOLANOWSKI Michał</t>
  </si>
  <si>
    <t>CHOJNACKI Leszek</t>
  </si>
  <si>
    <t>KRYSTEK Władysław</t>
  </si>
  <si>
    <t>KUSZ Maciej</t>
  </si>
  <si>
    <t>MARCHALEWICZ Szymon</t>
  </si>
  <si>
    <t>CHAJ Bolesław</t>
  </si>
  <si>
    <t>RUDANIECKI Jarosław</t>
  </si>
  <si>
    <t>BARTOSZKO Natalia</t>
  </si>
  <si>
    <t>BARTOSZKO Nicol</t>
  </si>
  <si>
    <t>BĄKOWSKI Sebastian</t>
  </si>
  <si>
    <t>CIESIELSKI Roch</t>
  </si>
  <si>
    <t>FLIS Antoni</t>
  </si>
  <si>
    <t>GĄDEK Szymon</t>
  </si>
  <si>
    <t>GĄDEK Tymoteusz</t>
  </si>
  <si>
    <t>JAMROZIŃSKI Antoni</t>
  </si>
  <si>
    <t>ŁUCZAKOWSKI Nikos</t>
  </si>
  <si>
    <t>MICHALAK Jakub</t>
  </si>
  <si>
    <t>SKRZYPCZAK Borys</t>
  </si>
  <si>
    <t>SKRZYPCZAK Róża</t>
  </si>
  <si>
    <t>ZAJĄC Zofia</t>
  </si>
  <si>
    <t>JARZĄBEK Mikołaj</t>
  </si>
  <si>
    <t>MAKAJEW Maciej</t>
  </si>
  <si>
    <t>MOLIS Roy</t>
  </si>
  <si>
    <t>SINKEVYCH Bohdan</t>
  </si>
  <si>
    <t>STANIOWSKI Grzegorz</t>
  </si>
  <si>
    <t>KISIEL Marek</t>
  </si>
  <si>
    <t>OLEKSANDR Todosiichuk</t>
  </si>
  <si>
    <t>SZANDAŁA Bogusław</t>
  </si>
  <si>
    <t>ORDYNOWSKI Sławomir</t>
  </si>
  <si>
    <t>SIEROCIŃSKI WOJCIECH</t>
  </si>
  <si>
    <t>GÓRSKI Grzegorz</t>
  </si>
  <si>
    <t>GREGORCZYK Marcin</t>
  </si>
  <si>
    <t>KLIMEK Maciej</t>
  </si>
  <si>
    <t>SOLARZ Łukasz</t>
  </si>
  <si>
    <t>WACH Mateusz</t>
  </si>
  <si>
    <t>KŁUSEK Robert</t>
  </si>
  <si>
    <t>KWIATKOWSKI Mariusz</t>
  </si>
  <si>
    <t>MUSIAŁOWSKI Fabian</t>
  </si>
  <si>
    <t>BORTNOWSKI Radosław</t>
  </si>
  <si>
    <t>BUTRYM Sandra</t>
  </si>
  <si>
    <t>KACZAŁKO Joanna</t>
  </si>
  <si>
    <t>KIBAŁA Paweł</t>
  </si>
  <si>
    <t>KONOPELSKI Józef</t>
  </si>
  <si>
    <t>KOWALSKI Michał</t>
  </si>
  <si>
    <t>OLECHNIK Ewelina</t>
  </si>
  <si>
    <t>SOBOTA Jan</t>
  </si>
  <si>
    <t>SEMPRYK Robert</t>
  </si>
  <si>
    <t>BAZYLEWSKA Amelia</t>
  </si>
  <si>
    <t>KOCUR Ignacy</t>
  </si>
  <si>
    <t>KOLIŃSKA Lena</t>
  </si>
  <si>
    <t>ROLA Wojciech</t>
  </si>
  <si>
    <t>HERGHELEGIU Maja</t>
  </si>
  <si>
    <t>HOŁODNIUK Zofia</t>
  </si>
  <si>
    <t>STELMACHOWICZ Miron</t>
  </si>
  <si>
    <t>SZERER Kacper</t>
  </si>
  <si>
    <t>WILK Mateusz</t>
  </si>
  <si>
    <t>WOJCIECHOWSKA Aleksandra</t>
  </si>
  <si>
    <t>CYBULA Kacper</t>
  </si>
  <si>
    <t>CZUBALA Kaja</t>
  </si>
  <si>
    <t>DYC Sławomir</t>
  </si>
  <si>
    <t>JURASZEK Patrycja</t>
  </si>
  <si>
    <t>ŁYSIAK Aleksandra</t>
  </si>
  <si>
    <t>NETER Lilianna</t>
  </si>
  <si>
    <t>NETER Zuzanna</t>
  </si>
  <si>
    <t>RADOMSKA Maja</t>
  </si>
  <si>
    <t>RADOMSKI Cyprian</t>
  </si>
  <si>
    <t>RZESZUTEK Łukasz</t>
  </si>
  <si>
    <t>SERAFINOWICZ Jakub</t>
  </si>
  <si>
    <t>ZALESKI Szymon</t>
  </si>
  <si>
    <t>ZOSZCZAK Kacper</t>
  </si>
  <si>
    <t>PATRIAK Michał</t>
  </si>
  <si>
    <t>SZOTT Ryszard</t>
  </si>
  <si>
    <t>CHAWLUK Michał</t>
  </si>
  <si>
    <t>DOJNIKOWSKI Roman</t>
  </si>
  <si>
    <t>KOŚCIAK Wojciech</t>
  </si>
  <si>
    <t>KUBACKI Łukasz</t>
  </si>
  <si>
    <t>SZUMIEŁ Damian</t>
  </si>
  <si>
    <t>SZYMAŃSKI Paweł</t>
  </si>
  <si>
    <t>ULIASZ Przemysław</t>
  </si>
  <si>
    <t>DEMKOWSKI Edward</t>
  </si>
  <si>
    <t>BEREZIUK Piotr</t>
  </si>
  <si>
    <t>MIKOŁAJCZYK Martyna</t>
  </si>
  <si>
    <t>KOZIOŁ Franciszek</t>
  </si>
  <si>
    <t>LEVIN Jarosław</t>
  </si>
  <si>
    <t>KŁUSEK Jacek</t>
  </si>
  <si>
    <t>BOCHOWICZ Oliwier</t>
  </si>
  <si>
    <t>MINKINIA Jacek</t>
  </si>
  <si>
    <t>MOTYKA Julian</t>
  </si>
  <si>
    <t>SAWICKI Marek</t>
  </si>
  <si>
    <t>LANDZBERG Konrad</t>
  </si>
  <si>
    <t>GENDERA Rafał</t>
  </si>
  <si>
    <t>KUCHARSKI Franciszek</t>
  </si>
  <si>
    <t>MURAWSKA Sandra</t>
  </si>
  <si>
    <t>RZĄSA Oliwia</t>
  </si>
  <si>
    <t>SZYMKOWIAK Barjan</t>
  </si>
  <si>
    <t>WALEŃSKI Michał</t>
  </si>
  <si>
    <t>WALEŃSKI Tomasz</t>
  </si>
  <si>
    <t>ŻMIJEWSKA Amelia</t>
  </si>
  <si>
    <t>ŻMIJEWSKI Cezary</t>
  </si>
  <si>
    <t>BRODACKI Łukasz</t>
  </si>
  <si>
    <t>KOŁTOŃ Jan</t>
  </si>
  <si>
    <t>MIŚKIEWICZ Krzysztof</t>
  </si>
  <si>
    <t>MUCHA Wiesław</t>
  </si>
  <si>
    <t>BIAŁY Aleksander</t>
  </si>
  <si>
    <t>CECOT Adam</t>
  </si>
  <si>
    <t>GROBELAK Mariusz</t>
  </si>
  <si>
    <t>KUSEK Lucjan</t>
  </si>
  <si>
    <t>MISZTAL Marcin</t>
  </si>
  <si>
    <t>PETRYKOWSKI Piotr</t>
  </si>
  <si>
    <t>RYDZ Paulina</t>
  </si>
  <si>
    <t>SKORUPSKI Dominik</t>
  </si>
  <si>
    <t>STACHURSKI Andrzej</t>
  </si>
  <si>
    <t>ORLIK Konrad</t>
  </si>
  <si>
    <t>PĘDLOWSKI Łukasz</t>
  </si>
  <si>
    <t>PĘDLOWSKI Oliwier</t>
  </si>
  <si>
    <t>PODKOWICZ Marcin</t>
  </si>
  <si>
    <t>BIAŁEK Ernest</t>
  </si>
  <si>
    <t>HANYŻ Mateusz</t>
  </si>
  <si>
    <t>CEKIERA Maciej</t>
  </si>
  <si>
    <t>CIEŚLAK Andrzej</t>
  </si>
  <si>
    <t>DROBIAZGIEWICZ Adam</t>
  </si>
  <si>
    <t>OSMAN Janusz</t>
  </si>
  <si>
    <t>SZYNKLER Łukasz</t>
  </si>
  <si>
    <t>ŻMUD Tobiasz</t>
  </si>
  <si>
    <t>LEMAŃSKI Bogdan</t>
  </si>
  <si>
    <t>ŁĘCZEK Mirosław</t>
  </si>
  <si>
    <t>Błaszczyk Roman</t>
  </si>
  <si>
    <t>Bracik Wojciech</t>
  </si>
  <si>
    <t>Lenczewski Jakub</t>
  </si>
  <si>
    <t>Maluszczak Paweł</t>
  </si>
  <si>
    <t>Marcinkiewicz Łukasz</t>
  </si>
  <si>
    <t>Nowokuński Jacek</t>
  </si>
  <si>
    <t>Sękowski Radosław</t>
  </si>
  <si>
    <t>Żarski Karol</t>
  </si>
  <si>
    <t>Bednarz Wojciech</t>
  </si>
  <si>
    <t>Techman Krzysztof</t>
  </si>
  <si>
    <t>Anyżewski Samuel</t>
  </si>
  <si>
    <t>Bartkowiak Wiktor</t>
  </si>
  <si>
    <t>Bednarski Ksawery</t>
  </si>
  <si>
    <t>Bieda Bartłomiej</t>
  </si>
  <si>
    <t>Czerniawski Maciej</t>
  </si>
  <si>
    <t>Drwięga Grzegorz</t>
  </si>
  <si>
    <t>Grzybowski Aleksander</t>
  </si>
  <si>
    <t>Guszpit Julian</t>
  </si>
  <si>
    <t>Guszpit Wiktor</t>
  </si>
  <si>
    <t>Jankowski Igor</t>
  </si>
  <si>
    <t>Jankowski Wiktor</t>
  </si>
  <si>
    <t>Jasinowski Adrian</t>
  </si>
  <si>
    <t>Kaproń Dariusz</t>
  </si>
  <si>
    <t>Kolesiński Czesław</t>
  </si>
  <si>
    <t>Kostolko Serhii</t>
  </si>
  <si>
    <t>Kromulski Arkadiusz</t>
  </si>
  <si>
    <t>Kuzioła Marcel</t>
  </si>
  <si>
    <t>Kuźbiński Stanisław</t>
  </si>
  <si>
    <t>Lichnerewicz Wojciech</t>
  </si>
  <si>
    <t>Mazurek Wiktor</t>
  </si>
  <si>
    <t>Pintal Grzegorz</t>
  </si>
  <si>
    <t>Szymczak Grzegorz</t>
  </si>
  <si>
    <t>Szymczak Maciej</t>
  </si>
  <si>
    <t>Zawadzka Justyna</t>
  </si>
  <si>
    <t>Zbolały Aleksander</t>
  </si>
  <si>
    <t>Banecki Lucjan</t>
  </si>
  <si>
    <t>Banecki Szymon</t>
  </si>
  <si>
    <t>Cichańska Anna</t>
  </si>
  <si>
    <t>Kasprzak Lena</t>
  </si>
  <si>
    <t>Lehrman Martyna</t>
  </si>
  <si>
    <t>Malinowska Zofia</t>
  </si>
  <si>
    <t>Maniewska Aleksandra</t>
  </si>
  <si>
    <t>Pioch Marcin</t>
  </si>
  <si>
    <t>Soszyńska Amelia</t>
  </si>
  <si>
    <t>Zerek Magdalena</t>
  </si>
  <si>
    <t>Jurewicz Wojciech</t>
  </si>
  <si>
    <t>Majewski Rafał</t>
  </si>
  <si>
    <t>Janda Wojciech</t>
  </si>
  <si>
    <t>Fornalik Amelia</t>
  </si>
  <si>
    <t>Kardasz Anna</t>
  </si>
  <si>
    <t>Kardasz Michał</t>
  </si>
  <si>
    <t>Skorupski Sebastian</t>
  </si>
  <si>
    <t>Skórska Zuzanna</t>
  </si>
  <si>
    <t>Skórski Karol</t>
  </si>
  <si>
    <t>Balicka Natalia</t>
  </si>
  <si>
    <t>Kołogryw Grzegorz</t>
  </si>
  <si>
    <t>Donigiewicz Ireneusz</t>
  </si>
  <si>
    <t>Marcinkowski Bogusław</t>
  </si>
  <si>
    <t>Rychter Grzegorz</t>
  </si>
  <si>
    <t>Stasik Tomasz</t>
  </si>
  <si>
    <t>Taberski Kacper</t>
  </si>
  <si>
    <t>Fischer Tomasz</t>
  </si>
  <si>
    <t>Molch Ulrich</t>
  </si>
  <si>
    <t>Aszyjczyk Jacek</t>
  </si>
  <si>
    <t>Ciemcioch Marek</t>
  </si>
  <si>
    <t>Kuderska Weronika</t>
  </si>
  <si>
    <t>Wesołowski Ksawery</t>
  </si>
  <si>
    <t>Bizukojć Brunon</t>
  </si>
  <si>
    <t>Czapracka Sara</t>
  </si>
  <si>
    <t>Dyderski Stefan</t>
  </si>
  <si>
    <t>Kamińska Amelia</t>
  </si>
  <si>
    <t>Khafizov Ruslan</t>
  </si>
  <si>
    <t>Łokaj Julia</t>
  </si>
  <si>
    <t>Puzio Lena</t>
  </si>
  <si>
    <t>Słowik Klaudia</t>
  </si>
  <si>
    <t>Stawny Antoni</t>
  </si>
  <si>
    <t>Stawny Stanisław</t>
  </si>
  <si>
    <t>Brzozowski Andrzej</t>
  </si>
  <si>
    <t>Cieloszyk Antoni</t>
  </si>
  <si>
    <t>Jasińska Małgorzata</t>
  </si>
  <si>
    <t>Kania Natan</t>
  </si>
  <si>
    <t>Kasprowicz Zofia</t>
  </si>
  <si>
    <t>Mądry Michał</t>
  </si>
  <si>
    <t>Michalski Emil</t>
  </si>
  <si>
    <t>Michno Krzysztof</t>
  </si>
  <si>
    <t>Poźniak Jan</t>
  </si>
  <si>
    <t>Skrzynecka Aleksandra</t>
  </si>
  <si>
    <t>Sroczyński Jan</t>
  </si>
  <si>
    <t>Stamirowski Franciszek</t>
  </si>
  <si>
    <t>Takakiwa Taku</t>
  </si>
  <si>
    <t>Tołstyko Kinga</t>
  </si>
  <si>
    <t>Twarowski Emil</t>
  </si>
  <si>
    <t>GALUK Sebastian</t>
  </si>
  <si>
    <t>BIELAK j Sławomir</t>
  </si>
  <si>
    <t>KOZIK Oskar</t>
  </si>
  <si>
    <t>MARSZAŁEK Olimpia</t>
  </si>
  <si>
    <t>PETECKI Piotr</t>
  </si>
  <si>
    <t>SOKOŁOWSKI Ryszard</t>
  </si>
  <si>
    <t>ŻYŻA Natalia</t>
  </si>
  <si>
    <t>KOPKO Michał</t>
  </si>
  <si>
    <t>MICHUŁKA Sebastian</t>
  </si>
  <si>
    <t>IMIOŁEK Kuba</t>
  </si>
  <si>
    <t>IMIOŁEK Szymon</t>
  </si>
  <si>
    <t>JANIK Anna</t>
  </si>
  <si>
    <t>KOŚMIDER Marek</t>
  </si>
  <si>
    <t>TOMOŃ Krystian</t>
  </si>
  <si>
    <t>ZAKRZEWSKA-HOLUB Małgorzata</t>
  </si>
  <si>
    <t>ZONTEK Aleksandra</t>
  </si>
  <si>
    <t>WASYLKOWSKI Nestor</t>
  </si>
  <si>
    <t>BAŃKOSZ Michał</t>
  </si>
  <si>
    <t>WŁODARCZYK Magdalena</t>
  </si>
  <si>
    <t>CIURYS Liliana</t>
  </si>
  <si>
    <t>CIURYS Milena</t>
  </si>
  <si>
    <t>CURYŁO Teresa</t>
  </si>
  <si>
    <t>OSTOJA-SOLECKI Jakub</t>
  </si>
  <si>
    <t>KARATYSZ Martyna</t>
  </si>
  <si>
    <t>WICHŁACZ Patryk</t>
  </si>
  <si>
    <t>STEBIŃSKI Artur</t>
  </si>
  <si>
    <t>BADULA Mateusz</t>
  </si>
  <si>
    <t>BIERNACKI Paweł</t>
  </si>
  <si>
    <t>CICHOCKI Michał</t>
  </si>
  <si>
    <t>FURMAN Radosław</t>
  </si>
  <si>
    <t>GAWŁOWSKI Krzysztof</t>
  </si>
  <si>
    <t>GEISHEIMER Arkadiusz</t>
  </si>
  <si>
    <t>GLINIAK Jan</t>
  </si>
  <si>
    <t>JOŃCZY Radosław</t>
  </si>
  <si>
    <t>KACZMAREK Mariusz</t>
  </si>
  <si>
    <t>MACIĄG Andżelika</t>
  </si>
  <si>
    <t>MATUSIEWICZ Kamil</t>
  </si>
  <si>
    <t>NIEMIEC Rafał</t>
  </si>
  <si>
    <t>ŚLIWIŃSKI Maciej</t>
  </si>
  <si>
    <t>WĄSICKI Jakub</t>
  </si>
  <si>
    <t>WOŁK Jędrzej</t>
  </si>
  <si>
    <t>WOŁK Sławomir</t>
  </si>
  <si>
    <t>ZARAZA Krzysztof</t>
  </si>
  <si>
    <t>ŻAK Przemysław</t>
  </si>
  <si>
    <t>DRATWA Kacper</t>
  </si>
  <si>
    <t>DUMA Wojciech</t>
  </si>
  <si>
    <t>KACZMARCZYK Mieczysław</t>
  </si>
  <si>
    <t>KLUZA Kacper</t>
  </si>
  <si>
    <t>KONARSKA Martyna</t>
  </si>
  <si>
    <t>WINIARSKI Henryk</t>
  </si>
  <si>
    <t>BEDNARZ Krzysztof</t>
  </si>
  <si>
    <t>CHRZANOWSKI Wiktor</t>
  </si>
  <si>
    <t>GRZYBOWSKI Antoni</t>
  </si>
  <si>
    <t>JASTRZĘBSKA Agata</t>
  </si>
  <si>
    <t>KWIATKOWSKA Magdalena</t>
  </si>
  <si>
    <t>LEWANDOWSKI Gabriel</t>
  </si>
  <si>
    <t>MINKOWSKI Filip</t>
  </si>
  <si>
    <t>NIEWIADOMSKI Mikołaj</t>
  </si>
  <si>
    <t>ROZWANDOWICZ Kamila</t>
  </si>
  <si>
    <t>SAMIŁO Jakub</t>
  </si>
  <si>
    <t>SEBASTIAN Marcin</t>
  </si>
  <si>
    <t>SEBASTIAN Michał</t>
  </si>
  <si>
    <t>SZYDEŁKO Łukasz</t>
  </si>
  <si>
    <t>ULIDOWICZ Martyna</t>
  </si>
  <si>
    <t>ULIDOWICZ Paulina</t>
  </si>
  <si>
    <t>MISTERKA Franciszek</t>
  </si>
  <si>
    <t>GADZIŃSKI Robert</t>
  </si>
  <si>
    <t>GRUSZA Tomasz</t>
  </si>
  <si>
    <t>KUCHARZYSZYN Mariusz</t>
  </si>
  <si>
    <t>MIROSŁAW Jakub</t>
  </si>
  <si>
    <t>SZYMAŃSKI Filip</t>
  </si>
  <si>
    <t>SZYMAŃSKI Michał</t>
  </si>
  <si>
    <t>WOŹNIAK Patryk</t>
  </si>
  <si>
    <t>KACZAŁKO Barbara</t>
  </si>
  <si>
    <t>KACZOROWSKI Michał</t>
  </si>
  <si>
    <t>TURKIEWICZ Wojciech</t>
  </si>
  <si>
    <t>BIELAK s Sławomir</t>
  </si>
  <si>
    <t>PASZEK Aleksandra</t>
  </si>
  <si>
    <t>HANDZLIK Dominik</t>
  </si>
  <si>
    <t>KORNECKI Arkadiusz</t>
  </si>
  <si>
    <t>KOŚCIAK Grzegorz</t>
  </si>
  <si>
    <t>KOŚCIAK Maciej</t>
  </si>
  <si>
    <t>KURZYP Krzysztof</t>
  </si>
  <si>
    <t>ŁYŻWA Szymon</t>
  </si>
  <si>
    <t>STODOLICA Mikołaj</t>
  </si>
  <si>
    <t>STODOLICA Mirosław</t>
  </si>
  <si>
    <t>SZELIGA Karol</t>
  </si>
  <si>
    <t>SZYMAŃSKI Szymon</t>
  </si>
  <si>
    <t>ZAJĄCZKOWSKI Rafał</t>
  </si>
  <si>
    <t>ZAWADA Radosław</t>
  </si>
  <si>
    <t>BURGER Dariusz</t>
  </si>
  <si>
    <t>GŁÓGIEWICZ Krystyna</t>
  </si>
  <si>
    <t>GOLOVIEI Oleg</t>
  </si>
  <si>
    <t>JANOWSKI Artur</t>
  </si>
  <si>
    <t>SOBCZAK Dawid</t>
  </si>
  <si>
    <t>ŚLĘZAK Dominik</t>
  </si>
  <si>
    <t>BOGUSZ Michał</t>
  </si>
  <si>
    <t>ŚLIWA Mateusz</t>
  </si>
  <si>
    <t>NOWICKI j Piotr</t>
  </si>
  <si>
    <t>ROSIAK Ernest</t>
  </si>
  <si>
    <t>CHUDY Karol</t>
  </si>
  <si>
    <t>DZIUBA Kamil</t>
  </si>
  <si>
    <t>GĘBALA Kacper</t>
  </si>
  <si>
    <t>IWANICKI Milan</t>
  </si>
  <si>
    <t>KOWALSKA Lena</t>
  </si>
  <si>
    <t>ŁOCHOWSKA Otylia</t>
  </si>
  <si>
    <t>MISIAK Krystian</t>
  </si>
  <si>
    <t>SAJEWICZ Julia</t>
  </si>
  <si>
    <t>SIKORA Julia</t>
  </si>
  <si>
    <t>TWARDA Ola</t>
  </si>
  <si>
    <t>UGOREK Kacper</t>
  </si>
  <si>
    <t>UGOREK Kamil</t>
  </si>
  <si>
    <t>ZAKRZEWSKA Weronika</t>
  </si>
  <si>
    <t>OSTROWSKI Rafał</t>
  </si>
  <si>
    <t>LEMPACH Marek</t>
  </si>
  <si>
    <t>BRAŃSKI Bartosz</t>
  </si>
  <si>
    <t>DUTKA Kamil</t>
  </si>
  <si>
    <t>KOBYLARZ Jakub</t>
  </si>
  <si>
    <t>MADURA Michał</t>
  </si>
  <si>
    <t>PAJDO Dawid</t>
  </si>
  <si>
    <t>STASZCZAK Małgorzata</t>
  </si>
  <si>
    <t>STĘPAK Maciej</t>
  </si>
  <si>
    <t>SZKLANY Kamil</t>
  </si>
  <si>
    <t>PODSKARBI Artur</t>
  </si>
  <si>
    <t>PODSKARBI Jakub</t>
  </si>
  <si>
    <t>SUDOMIRSKA Daria</t>
  </si>
  <si>
    <t>HACZKIEWICZ Łukasz</t>
  </si>
  <si>
    <t>NOWICKI s Piotr</t>
  </si>
  <si>
    <t>BERNASZUK Marcin</t>
  </si>
  <si>
    <t>FLIS Jarosław</t>
  </si>
  <si>
    <t>STRZESAK Mateusz</t>
  </si>
  <si>
    <t>WINAREK Arkadiusz</t>
  </si>
  <si>
    <t>KONOPNICKI Robert</t>
  </si>
  <si>
    <t>Dankowski Przemysław</t>
  </si>
  <si>
    <t>Hoład Lena</t>
  </si>
  <si>
    <t>Balik Marek</t>
  </si>
  <si>
    <t>Bącela Przemysław</t>
  </si>
  <si>
    <t>Dawidowicz Stanisław</t>
  </si>
  <si>
    <t>Franc Dariusz</t>
  </si>
  <si>
    <t>Gąsiorek Piotr</t>
  </si>
  <si>
    <t>Jelonek Krzysztof</t>
  </si>
  <si>
    <t>Jośko Dariusz</t>
  </si>
  <si>
    <t>Jośko Krzysztof</t>
  </si>
  <si>
    <t>Konstanty Piotr</t>
  </si>
  <si>
    <t>Kukurowski Stanisław</t>
  </si>
  <si>
    <t>Starszak Szymon</t>
  </si>
  <si>
    <t>Szwer Marek</t>
  </si>
  <si>
    <t>Śliwa Piotr</t>
  </si>
  <si>
    <t>Zduński Henryk</t>
  </si>
  <si>
    <t>Bącela Tomasz</t>
  </si>
  <si>
    <t>Skiba Radosław</t>
  </si>
  <si>
    <t>Słupny Kamil</t>
  </si>
  <si>
    <t>Bachowski Miłosz</t>
  </si>
  <si>
    <t>Dembiński Szymon</t>
  </si>
  <si>
    <t>Dworkiewicz Andrzej</t>
  </si>
  <si>
    <t>Kuczkowiak Janusz</t>
  </si>
  <si>
    <t>Kufel Mateusz</t>
  </si>
  <si>
    <t>Słupny Dariusz</t>
  </si>
  <si>
    <t>Smagała Jakub</t>
  </si>
  <si>
    <t>Tomczak Waldemar</t>
  </si>
  <si>
    <t>Wilkosz Marek</t>
  </si>
  <si>
    <t>Droszczak Stanisław</t>
  </si>
  <si>
    <t>Jacek Marek</t>
  </si>
  <si>
    <t>Jarmolonek Daniel</t>
  </si>
  <si>
    <t>Marek Janusz</t>
  </si>
  <si>
    <t>Mączkowski Roman</t>
  </si>
  <si>
    <t>Mączkowski Tomasz</t>
  </si>
  <si>
    <t>Olejniczak Marcin</t>
  </si>
  <si>
    <t>Pawlak Dariusz</t>
  </si>
  <si>
    <t>Pawlisiak Lech</t>
  </si>
  <si>
    <t>Szymczak Jarosław</t>
  </si>
  <si>
    <t>Zapotoczny Krzysztof</t>
  </si>
  <si>
    <t>Ziaja Maciej</t>
  </si>
  <si>
    <t>Hauser Tomasz</t>
  </si>
  <si>
    <t>Baraniecki Mirosław</t>
  </si>
  <si>
    <t>Budynkiewicz Piotr</t>
  </si>
  <si>
    <t>Grzęda Marek</t>
  </si>
  <si>
    <t>Grzęda Sylwester</t>
  </si>
  <si>
    <t>Jaworski Władysław</t>
  </si>
  <si>
    <t>Kowalczyk Marek</t>
  </si>
  <si>
    <t>Lisiak Jerzy</t>
  </si>
  <si>
    <t>Malinowski Sławomir</t>
  </si>
  <si>
    <t>Niedźwiecki Jan</t>
  </si>
  <si>
    <t>Panasiuk Janusz</t>
  </si>
  <si>
    <t>Statkiewicz Leszek</t>
  </si>
  <si>
    <t>Szyszkowski Łukasz</t>
  </si>
  <si>
    <t>Tomasik Jan</t>
  </si>
  <si>
    <t>Woźniak Arkadiusz</t>
  </si>
  <si>
    <t>Wyderski Grzegorz</t>
  </si>
  <si>
    <t>Grzebyk Sławomir</t>
  </si>
  <si>
    <t>Czerniak Paweł</t>
  </si>
  <si>
    <t>Łaskarzewski Adam</t>
  </si>
  <si>
    <t>Brożek Karol</t>
  </si>
  <si>
    <t>Franczak Grzegorz</t>
  </si>
  <si>
    <t>Juźwiak Dominika</t>
  </si>
  <si>
    <t>Blacha Henryk</t>
  </si>
  <si>
    <t>Kozieł Marek</t>
  </si>
  <si>
    <t>Kozłowski Krzysztof</t>
  </si>
  <si>
    <t>Małachowski Dariusz</t>
  </si>
  <si>
    <t>Nowak Marek</t>
  </si>
  <si>
    <t>Suchecki Jan</t>
  </si>
  <si>
    <t>Zając Kacper</t>
  </si>
  <si>
    <t>Zjawin Wiesław</t>
  </si>
  <si>
    <t>Skupień Fabian</t>
  </si>
  <si>
    <t>Stępniewski Brajan</t>
  </si>
  <si>
    <t>Szwejk Marcin</t>
  </si>
  <si>
    <t>Klimek Jakub</t>
  </si>
  <si>
    <t>Cichowlaz Eryk</t>
  </si>
  <si>
    <t>Gudanowicz Adam</t>
  </si>
  <si>
    <t>Iwanowski Jakub</t>
  </si>
  <si>
    <t>Nawłoka Wiktor</t>
  </si>
  <si>
    <t>Wiencek Filip</t>
  </si>
  <si>
    <t>Woźniak Paweł</t>
  </si>
  <si>
    <t>Ryś Mateusz</t>
  </si>
  <si>
    <t>Wajwod Krzysztof</t>
  </si>
  <si>
    <t>Sobkowski Krzysztof</t>
  </si>
  <si>
    <t>Leśnicki Roman</t>
  </si>
  <si>
    <t>Wesołowski Józef</t>
  </si>
  <si>
    <t>Wilk Adam</t>
  </si>
  <si>
    <t>Kopania Patrycja</t>
  </si>
  <si>
    <t>Pawłowska Melania</t>
  </si>
  <si>
    <t>Szmit Dorota</t>
  </si>
  <si>
    <t>Kopania Paweł</t>
  </si>
  <si>
    <t>Marcinkiewicz Bartosz</t>
  </si>
  <si>
    <t>Andrzejczyk Urszula</t>
  </si>
  <si>
    <t>Mączkowska Anna</t>
  </si>
  <si>
    <t>Merta Grzegorz</t>
  </si>
  <si>
    <t>Łuczak Rafał</t>
  </si>
  <si>
    <t>Tugi Jacek</t>
  </si>
  <si>
    <t>Adamczyk Mateusz</t>
  </si>
  <si>
    <t>Kułaga-Furs Julia</t>
  </si>
  <si>
    <t>Ruszkowski Jędrzej</t>
  </si>
  <si>
    <t>Skiba Błażej</t>
  </si>
  <si>
    <t>Strojek Tomasz</t>
  </si>
  <si>
    <t>Gąsiewski Maksymilian</t>
  </si>
  <si>
    <t>Kasza Jakub</t>
  </si>
  <si>
    <t>Matus Martyna</t>
  </si>
  <si>
    <t>Mońka Aleksandra</t>
  </si>
  <si>
    <t>Konopka Julia</t>
  </si>
  <si>
    <t>Gawarzewska Aleksandra</t>
  </si>
  <si>
    <t>Starosta Michał</t>
  </si>
  <si>
    <t>Wilczak Mateusz</t>
  </si>
  <si>
    <t>Bałdyga Jesica</t>
  </si>
  <si>
    <t>Jagiełło Julia</t>
  </si>
  <si>
    <t>Purzycka Majka</t>
  </si>
  <si>
    <t>Bartosz Grażyna</t>
  </si>
  <si>
    <t>Gontaszewski Sławomir</t>
  </si>
  <si>
    <t>Gac Krzysztof</t>
  </si>
  <si>
    <t>Zając Dariusz</t>
  </si>
  <si>
    <t>Hołyś Marcel</t>
  </si>
  <si>
    <t>Łyskawka Kornelia</t>
  </si>
  <si>
    <t>Bujanowski Kacper</t>
  </si>
  <si>
    <t>Kotuńska Agnieszka</t>
  </si>
  <si>
    <t>Budakowski Andrzej</t>
  </si>
  <si>
    <t>Matuszczak Dariusz</t>
  </si>
  <si>
    <t>Pasierska Lena</t>
  </si>
  <si>
    <t>Pasierska Maja</t>
  </si>
  <si>
    <t>Stelmaszyk Agnieszka</t>
  </si>
  <si>
    <t>Herner Przemysław</t>
  </si>
  <si>
    <t>Bundziów Piotr</t>
  </si>
  <si>
    <t>Kwiatkowski Maciej</t>
  </si>
  <si>
    <t>Wojtasik Mateusz</t>
  </si>
  <si>
    <t>Rapcewicz Paweł</t>
  </si>
  <si>
    <t>Urbanowska Maja</t>
  </si>
  <si>
    <t>Borkowska Lena</t>
  </si>
  <si>
    <t>Urbanowski Szymon</t>
  </si>
  <si>
    <t>Lewczuk Hanna</t>
  </si>
  <si>
    <t>Borkowska Nina</t>
  </si>
  <si>
    <t>Kwiatkowska Hanna</t>
  </si>
  <si>
    <t>Łuszczek Franciszek</t>
  </si>
  <si>
    <t>Gonciarz Hanna</t>
  </si>
  <si>
    <t>Grabias Nikodem</t>
  </si>
  <si>
    <t>Hamrol Piotr</t>
  </si>
  <si>
    <t>Hamrol Filip</t>
  </si>
  <si>
    <t>Zawadka Kaja</t>
  </si>
  <si>
    <t>Fuchs Gabriel</t>
  </si>
  <si>
    <t>Tomczyk Julia</t>
  </si>
  <si>
    <t>Wizor Jan</t>
  </si>
  <si>
    <t>Pasławska Amelia</t>
  </si>
  <si>
    <t>Pasławska Helena</t>
  </si>
  <si>
    <t>Napieralska Tola</t>
  </si>
  <si>
    <t>Szkwarek Marcin</t>
  </si>
  <si>
    <t>Stankiewicz Bartosz</t>
  </si>
  <si>
    <t>Wziętek Mateusz</t>
  </si>
  <si>
    <t>Kwietniowski Antonii</t>
  </si>
  <si>
    <t>Marciniak Witold</t>
  </si>
  <si>
    <t>Jaśkiewicz Paweł</t>
  </si>
  <si>
    <t>Jastrzębska Zuzanna</t>
  </si>
  <si>
    <t>Brzostowski Czesław</t>
  </si>
  <si>
    <t>Lewandowski Eugeniusz</t>
  </si>
  <si>
    <t>Michałuszko Aleks</t>
  </si>
  <si>
    <t>Linga Karol</t>
  </si>
  <si>
    <t>Kuźbicki Bartosz</t>
  </si>
  <si>
    <t>Lazarenka Marat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</si>
</sst>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4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4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5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5"/>
      <color theme="1"/>
      <name val="Times New Roman"/>
      <family val="1"/>
      <charset val="238"/>
    </font>
    <font>
      <sz val="6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3"/>
      <color theme="1"/>
      <name val="Arial Narrow"/>
      <family val="2"/>
      <charset val="238"/>
    </font>
    <font>
      <sz val="3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theme="1"/>
      <name val="Czcionka tekstu podstawowego"/>
      <charset val="238"/>
    </font>
    <font>
      <b/>
      <sz val="14"/>
      <color theme="1"/>
      <name val="Czcionka tekstu podstawowego"/>
      <family val="2"/>
      <charset val="238"/>
    </font>
    <font>
      <b/>
      <sz val="13"/>
      <color theme="1"/>
      <name val="Czcionka tekstu podstawowego"/>
      <family val="2"/>
      <charset val="238"/>
    </font>
    <font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3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  <font>
      <sz val="12"/>
      <color theme="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1"/>
      <color theme="1"/>
      <name val="Czcionka tekstu podstawowego"/>
      <charset val="238"/>
    </font>
    <font>
      <sz val="7"/>
      <color theme="1"/>
      <name val="Arial Narrow"/>
      <family val="2"/>
      <charset val="238"/>
    </font>
    <font>
      <b/>
      <sz val="9"/>
      <color rgb="FF333333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333333"/>
      <name val="Arial Narrow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3">
    <xf numFmtId="0" fontId="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0" borderId="0"/>
  </cellStyleXfs>
  <cellXfs count="550">
    <xf numFmtId="0" fontId="0" fillId="0" borderId="0" xfId="0"/>
    <xf numFmtId="0" fontId="19" fillId="0" borderId="10" xfId="0" applyFont="1" applyBorder="1" applyAlignment="1" applyProtection="1">
      <alignment horizontal="center"/>
    </xf>
    <xf numFmtId="0" fontId="27" fillId="0" borderId="49" xfId="0" applyFont="1" applyBorder="1" applyAlignment="1" applyProtection="1">
      <alignment horizontal="center"/>
    </xf>
    <xf numFmtId="0" fontId="18" fillId="0" borderId="26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18" fillId="0" borderId="49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/>
    </xf>
    <xf numFmtId="0" fontId="18" fillId="0" borderId="51" xfId="0" applyFont="1" applyBorder="1" applyAlignment="1" applyProtection="1">
      <alignment horizontal="center" vertical="center" wrapText="1"/>
    </xf>
    <xf numFmtId="0" fontId="18" fillId="0" borderId="44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18" fillId="0" borderId="42" xfId="0" applyFont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center" wrapText="1"/>
    </xf>
    <xf numFmtId="0" fontId="18" fillId="0" borderId="43" xfId="0" applyFont="1" applyBorder="1" applyAlignment="1" applyProtection="1">
      <alignment horizontal="center" wrapText="1"/>
    </xf>
    <xf numFmtId="0" fontId="18" fillId="0" borderId="24" xfId="0" applyFont="1" applyBorder="1" applyAlignment="1" applyProtection="1">
      <alignment horizont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/>
    </xf>
    <xf numFmtId="0" fontId="0" fillId="0" borderId="0" xfId="0" applyProtection="1"/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4" fillId="0" borderId="0" xfId="0" applyFont="1" applyBorder="1" applyProtection="1"/>
    <xf numFmtId="0" fontId="14" fillId="0" borderId="1" xfId="0" applyFont="1" applyBorder="1" applyProtection="1"/>
    <xf numFmtId="0" fontId="2" fillId="2" borderId="53" xfId="0" applyFont="1" applyFill="1" applyBorder="1" applyProtection="1"/>
    <xf numFmtId="0" fontId="2" fillId="0" borderId="0" xfId="0" applyFont="1" applyAlignment="1" applyProtection="1">
      <alignment horizontal="center" vertical="center" wrapText="1"/>
    </xf>
    <xf numFmtId="0" fontId="23" fillId="0" borderId="0" xfId="0" applyFont="1" applyProtection="1"/>
    <xf numFmtId="0" fontId="23" fillId="0" borderId="0" xfId="0" applyFont="1" applyAlignment="1" applyProtection="1">
      <alignment horizontal="center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center" vertical="center" wrapText="1"/>
    </xf>
    <xf numFmtId="0" fontId="31" fillId="0" borderId="43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31" fillId="0" borderId="44" xfId="0" applyFont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56" xfId="0" applyFont="1" applyFill="1" applyBorder="1" applyAlignment="1" applyProtection="1">
      <alignment horizontal="center" vertical="center" wrapText="1"/>
      <protection locked="0"/>
    </xf>
    <xf numFmtId="0" fontId="4" fillId="3" borderId="3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7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0" fillId="0" borderId="0" xfId="0" applyBorder="1" applyProtection="1"/>
    <xf numFmtId="0" fontId="3" fillId="0" borderId="0" xfId="0" applyFont="1" applyBorder="1" applyAlignment="1" applyProtection="1">
      <alignment vertical="top" wrapText="1"/>
    </xf>
    <xf numFmtId="0" fontId="33" fillId="0" borderId="0" xfId="0" applyFont="1" applyProtection="1"/>
    <xf numFmtId="0" fontId="18" fillId="2" borderId="37" xfId="0" applyFont="1" applyFill="1" applyBorder="1" applyAlignment="1" applyProtection="1">
      <alignment horizontal="center" wrapText="1"/>
    </xf>
    <xf numFmtId="0" fontId="18" fillId="2" borderId="43" xfId="0" applyFont="1" applyFill="1" applyBorder="1" applyAlignment="1" applyProtection="1">
      <alignment horizontal="center" wrapText="1"/>
    </xf>
    <xf numFmtId="0" fontId="18" fillId="3" borderId="37" xfId="0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center" vertical="center"/>
      <protection locked="0"/>
    </xf>
    <xf numFmtId="0" fontId="18" fillId="3" borderId="24" xfId="0" applyFont="1" applyFill="1" applyBorder="1" applyAlignment="1" applyProtection="1">
      <alignment horizontal="center" wrapText="1"/>
      <protection locked="0"/>
    </xf>
    <xf numFmtId="0" fontId="18" fillId="3" borderId="43" xfId="0" applyFont="1" applyFill="1" applyBorder="1" applyAlignment="1" applyProtection="1">
      <alignment horizontal="center" wrapText="1"/>
      <protection locked="0"/>
    </xf>
    <xf numFmtId="0" fontId="4" fillId="3" borderId="39" xfId="0" applyFont="1" applyFill="1" applyBorder="1" applyAlignment="1" applyProtection="1">
      <alignment horizontal="center" vertical="center" wrapText="1"/>
      <protection locked="0"/>
    </xf>
    <xf numFmtId="0" fontId="4" fillId="3" borderId="34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left"/>
    </xf>
    <xf numFmtId="0" fontId="4" fillId="0" borderId="58" xfId="0" applyFont="1" applyBorder="1" applyAlignment="1" applyProtection="1"/>
    <xf numFmtId="49" fontId="4" fillId="0" borderId="57" xfId="0" applyNumberFormat="1" applyFont="1" applyBorder="1" applyAlignment="1" applyProtection="1"/>
    <xf numFmtId="0" fontId="28" fillId="0" borderId="58" xfId="0" applyNumberFormat="1" applyFont="1" applyBorder="1" applyAlignment="1" applyProtection="1"/>
    <xf numFmtId="0" fontId="4" fillId="0" borderId="59" xfId="0" applyFont="1" applyBorder="1" applyAlignment="1" applyProtection="1"/>
    <xf numFmtId="0" fontId="4" fillId="0" borderId="57" xfId="0" applyFont="1" applyBorder="1" applyAlignment="1" applyProtection="1"/>
    <xf numFmtId="0" fontId="18" fillId="2" borderId="25" xfId="0" applyFont="1" applyFill="1" applyBorder="1" applyAlignment="1" applyProtection="1">
      <alignment horizontal="center" wrapText="1"/>
    </xf>
    <xf numFmtId="0" fontId="18" fillId="2" borderId="48" xfId="0" applyFont="1" applyFill="1" applyBorder="1" applyAlignment="1" applyProtection="1">
      <alignment horizontal="center" wrapText="1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48" xfId="0" applyFont="1" applyFill="1" applyBorder="1" applyAlignment="1" applyProtection="1">
      <alignment horizont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left" vertical="top" wrapText="1"/>
    </xf>
    <xf numFmtId="0" fontId="4" fillId="0" borderId="46" xfId="0" applyFont="1" applyBorder="1" applyAlignment="1" applyProtection="1">
      <alignment horizontal="left" vertical="top" wrapText="1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35" fillId="4" borderId="14" xfId="0" applyFont="1" applyFill="1" applyBorder="1" applyAlignment="1">
      <alignment horizontal="left" vertical="center" wrapText="1"/>
    </xf>
    <xf numFmtId="0" fontId="36" fillId="0" borderId="29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35" fillId="4" borderId="15" xfId="0" applyFont="1" applyFill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0" fillId="0" borderId="20" xfId="0" applyFont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Border="1" applyAlignment="1" applyProtection="1">
      <alignment horizontal="center" vertical="center"/>
    </xf>
    <xf numFmtId="0" fontId="18" fillId="0" borderId="44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top" wrapText="1"/>
    </xf>
    <xf numFmtId="0" fontId="3" fillId="0" borderId="51" xfId="0" applyFont="1" applyBorder="1" applyAlignment="1" applyProtection="1">
      <alignment horizontal="center" vertical="center" wrapText="1"/>
    </xf>
    <xf numFmtId="0" fontId="18" fillId="0" borderId="48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top" wrapText="1"/>
    </xf>
    <xf numFmtId="0" fontId="14" fillId="0" borderId="0" xfId="0" applyFont="1" applyAlignment="1" applyProtection="1">
      <alignment horizontal="center" vertical="center" wrapText="1"/>
    </xf>
    <xf numFmtId="0" fontId="24" fillId="0" borderId="0" xfId="0" applyFont="1" applyProtection="1"/>
    <xf numFmtId="0" fontId="0" fillId="2" borderId="0" xfId="0" applyFill="1" applyProtection="1"/>
    <xf numFmtId="0" fontId="24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0" xfId="0" applyBorder="1" applyAlignment="1" applyProtection="1">
      <alignment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vertical="top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3" borderId="48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11" fillId="0" borderId="45" xfId="0" applyFont="1" applyBorder="1" applyProtection="1"/>
    <xf numFmtId="0" fontId="14" fillId="0" borderId="0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justify"/>
    </xf>
    <xf numFmtId="0" fontId="15" fillId="0" borderId="0" xfId="0" applyFont="1" applyProtection="1"/>
    <xf numFmtId="0" fontId="16" fillId="0" borderId="0" xfId="0" applyFont="1" applyProtection="1"/>
    <xf numFmtId="0" fontId="18" fillId="0" borderId="15" xfId="0" applyFont="1" applyBorder="1" applyAlignment="1" applyProtection="1">
      <alignment horizontal="left" vertical="center"/>
    </xf>
    <xf numFmtId="164" fontId="32" fillId="0" borderId="29" xfId="0" applyNumberFormat="1" applyFont="1" applyBorder="1" applyAlignment="1" applyProtection="1">
      <alignment horizontal="center" vertical="center"/>
    </xf>
    <xf numFmtId="164" fontId="18" fillId="0" borderId="14" xfId="0" applyNumberFormat="1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left" vertical="center"/>
    </xf>
    <xf numFmtId="164" fontId="32" fillId="0" borderId="14" xfId="0" applyNumberFormat="1" applyFont="1" applyBorder="1" applyAlignment="1" applyProtection="1">
      <alignment horizontal="center" vertical="center"/>
    </xf>
    <xf numFmtId="164" fontId="7" fillId="0" borderId="30" xfId="0" applyNumberFormat="1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164" fontId="32" fillId="0" borderId="29" xfId="0" applyNumberFormat="1" applyFont="1" applyBorder="1" applyAlignment="1" applyProtection="1">
      <alignment horizontal="center"/>
    </xf>
    <xf numFmtId="164" fontId="32" fillId="0" borderId="36" xfId="0" applyNumberFormat="1" applyFont="1" applyBorder="1" applyAlignment="1" applyProtection="1">
      <alignment horizontal="center" vertical="center"/>
    </xf>
    <xf numFmtId="164" fontId="32" fillId="0" borderId="33" xfId="0" applyNumberFormat="1" applyFont="1" applyBorder="1" applyAlignment="1" applyProtection="1">
      <alignment horizontal="center" vertical="center"/>
    </xf>
    <xf numFmtId="164" fontId="7" fillId="0" borderId="48" xfId="0" applyNumberFormat="1" applyFont="1" applyBorder="1" applyAlignment="1" applyProtection="1">
      <alignment horizontal="center" vertical="center" wrapText="1"/>
    </xf>
    <xf numFmtId="164" fontId="33" fillId="0" borderId="0" xfId="0" applyNumberFormat="1" applyFont="1" applyProtection="1"/>
    <xf numFmtId="0" fontId="7" fillId="0" borderId="29" xfId="0" applyFont="1" applyBorder="1" applyAlignment="1">
      <alignment horizontal="center" vertical="center"/>
    </xf>
    <xf numFmtId="0" fontId="37" fillId="0" borderId="14" xfId="1" applyFont="1" applyBorder="1" applyAlignment="1">
      <alignment horizontal="center" vertical="center"/>
    </xf>
    <xf numFmtId="0" fontId="43" fillId="0" borderId="29" xfId="1" applyFont="1" applyBorder="1" applyAlignment="1">
      <alignment horizontal="center" vertical="center"/>
    </xf>
    <xf numFmtId="0" fontId="37" fillId="0" borderId="14" xfId="2" applyFont="1" applyBorder="1" applyAlignment="1">
      <alignment horizontal="center" vertical="center"/>
    </xf>
    <xf numFmtId="0" fontId="43" fillId="0" borderId="29" xfId="2" applyFont="1" applyBorder="1" applyAlignment="1">
      <alignment horizontal="center" vertical="center"/>
    </xf>
    <xf numFmtId="0" fontId="37" fillId="0" borderId="14" xfId="6" applyFont="1" applyBorder="1" applyAlignment="1">
      <alignment horizontal="center" vertical="center"/>
    </xf>
    <xf numFmtId="0" fontId="43" fillId="0" borderId="29" xfId="6" applyFont="1" applyBorder="1" applyAlignment="1">
      <alignment horizontal="center" vertical="center"/>
    </xf>
    <xf numFmtId="0" fontId="35" fillId="4" borderId="41" xfId="0" applyFont="1" applyFill="1" applyBorder="1" applyAlignment="1">
      <alignment horizontal="left" vertical="center" wrapText="1"/>
    </xf>
    <xf numFmtId="0" fontId="37" fillId="0" borderId="14" xfId="15" applyFont="1" applyBorder="1" applyAlignment="1">
      <alignment horizontal="center" vertical="center"/>
    </xf>
    <xf numFmtId="0" fontId="43" fillId="0" borderId="29" xfId="15" applyFont="1" applyBorder="1" applyAlignment="1">
      <alignment horizontal="center" vertical="center"/>
    </xf>
    <xf numFmtId="0" fontId="37" fillId="0" borderId="14" xfId="16" applyFont="1" applyBorder="1" applyAlignment="1">
      <alignment horizontal="center" vertical="center"/>
    </xf>
    <xf numFmtId="0" fontId="43" fillId="0" borderId="29" xfId="16" applyFont="1" applyBorder="1" applyAlignment="1">
      <alignment horizontal="center" vertical="center"/>
    </xf>
    <xf numFmtId="0" fontId="37" fillId="0" borderId="14" xfId="17" applyFont="1" applyBorder="1" applyAlignment="1">
      <alignment horizontal="center" vertical="center"/>
    </xf>
    <xf numFmtId="0" fontId="43" fillId="0" borderId="29" xfId="17" applyFont="1" applyBorder="1" applyAlignment="1">
      <alignment horizontal="center" vertical="center"/>
    </xf>
    <xf numFmtId="0" fontId="37" fillId="0" borderId="14" xfId="20" applyFont="1" applyBorder="1" applyAlignment="1">
      <alignment horizontal="center" vertical="center"/>
    </xf>
    <xf numFmtId="0" fontId="43" fillId="0" borderId="29" xfId="20" applyFont="1" applyBorder="1" applyAlignment="1">
      <alignment horizontal="center" vertical="center"/>
    </xf>
    <xf numFmtId="0" fontId="37" fillId="0" borderId="14" xfId="22" applyFont="1" applyBorder="1" applyAlignment="1">
      <alignment horizontal="center" vertical="center"/>
    </xf>
    <xf numFmtId="0" fontId="43" fillId="0" borderId="29" xfId="22" applyFont="1" applyBorder="1" applyAlignment="1">
      <alignment horizontal="center" vertical="center"/>
    </xf>
    <xf numFmtId="0" fontId="37" fillId="0" borderId="14" xfId="24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43" fillId="0" borderId="29" xfId="24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0" xfId="1" applyFont="1" applyBorder="1" applyAlignment="1">
      <alignment vertical="center"/>
    </xf>
    <xf numFmtId="0" fontId="37" fillId="0" borderId="0" xfId="1" applyFont="1" applyBorder="1" applyAlignment="1">
      <alignment horizontal="center" vertical="center"/>
    </xf>
    <xf numFmtId="0" fontId="43" fillId="0" borderId="0" xfId="1" applyFont="1" applyBorder="1" applyAlignment="1">
      <alignment vertical="center"/>
    </xf>
    <xf numFmtId="0" fontId="37" fillId="0" borderId="0" xfId="2" applyFont="1" applyBorder="1" applyAlignment="1">
      <alignment vertical="center"/>
    </xf>
    <xf numFmtId="0" fontId="37" fillId="0" borderId="0" xfId="2" applyFont="1" applyBorder="1" applyAlignment="1">
      <alignment horizontal="center" vertical="center"/>
    </xf>
    <xf numFmtId="0" fontId="43" fillId="0" borderId="0" xfId="2" applyFont="1" applyBorder="1" applyAlignment="1">
      <alignment vertical="center"/>
    </xf>
    <xf numFmtId="0" fontId="37" fillId="0" borderId="0" xfId="3" applyFont="1" applyBorder="1" applyAlignment="1">
      <alignment vertical="center"/>
    </xf>
    <xf numFmtId="0" fontId="37" fillId="0" borderId="0" xfId="3" applyFont="1" applyBorder="1" applyAlignment="1">
      <alignment horizontal="center" vertical="center"/>
    </xf>
    <xf numFmtId="0" fontId="37" fillId="0" borderId="0" xfId="12" applyFont="1" applyBorder="1" applyAlignment="1">
      <alignment vertical="center"/>
    </xf>
    <xf numFmtId="0" fontId="37" fillId="0" borderId="0" xfId="12" applyFont="1" applyBorder="1" applyAlignment="1">
      <alignment horizontal="center" vertical="center"/>
    </xf>
    <xf numFmtId="0" fontId="37" fillId="0" borderId="0" xfId="4" applyFont="1" applyBorder="1" applyAlignment="1">
      <alignment vertical="center"/>
    </xf>
    <xf numFmtId="0" fontId="37" fillId="0" borderId="0" xfId="4" applyFont="1" applyBorder="1" applyAlignment="1">
      <alignment horizontal="center" vertical="center"/>
    </xf>
    <xf numFmtId="0" fontId="43" fillId="0" borderId="0" xfId="4" applyFont="1" applyBorder="1" applyAlignment="1">
      <alignment vertical="center"/>
    </xf>
    <xf numFmtId="0" fontId="37" fillId="0" borderId="0" xfId="5" applyFont="1" applyBorder="1" applyAlignment="1">
      <alignment vertical="center"/>
    </xf>
    <xf numFmtId="0" fontId="37" fillId="0" borderId="0" xfId="5" applyFont="1" applyBorder="1" applyAlignment="1">
      <alignment horizontal="center" vertical="center"/>
    </xf>
    <xf numFmtId="0" fontId="43" fillId="0" borderId="0" xfId="5" applyFont="1" applyBorder="1" applyAlignment="1">
      <alignment vertical="center"/>
    </xf>
    <xf numFmtId="0" fontId="37" fillId="0" borderId="0" xfId="6" applyFont="1" applyBorder="1" applyAlignment="1">
      <alignment vertical="center"/>
    </xf>
    <xf numFmtId="0" fontId="37" fillId="0" borderId="0" xfId="6" applyFont="1" applyBorder="1" applyAlignment="1">
      <alignment horizontal="center" vertical="center"/>
    </xf>
    <xf numFmtId="0" fontId="37" fillId="0" borderId="0" xfId="7" applyFont="1" applyBorder="1" applyAlignment="1">
      <alignment vertical="center"/>
    </xf>
    <xf numFmtId="0" fontId="37" fillId="0" borderId="0" xfId="7" applyFont="1" applyBorder="1" applyAlignment="1">
      <alignment horizontal="center" vertical="center"/>
    </xf>
    <xf numFmtId="0" fontId="43" fillId="0" borderId="0" xfId="7" applyFont="1" applyBorder="1" applyAlignment="1">
      <alignment vertical="center"/>
    </xf>
    <xf numFmtId="0" fontId="43" fillId="0" borderId="0" xfId="6" applyFont="1" applyBorder="1" applyAlignment="1">
      <alignment vertical="center"/>
    </xf>
    <xf numFmtId="0" fontId="43" fillId="0" borderId="0" xfId="3" applyFont="1" applyBorder="1" applyAlignment="1">
      <alignment vertical="center"/>
    </xf>
    <xf numFmtId="0" fontId="43" fillId="0" borderId="0" xfId="12" applyFont="1" applyBorder="1" applyAlignment="1">
      <alignment vertical="center"/>
    </xf>
    <xf numFmtId="0" fontId="37" fillId="0" borderId="0" xfId="8" applyFont="1" applyBorder="1" applyAlignment="1">
      <alignment vertical="center"/>
    </xf>
    <xf numFmtId="0" fontId="37" fillId="0" borderId="0" xfId="8" applyFont="1" applyBorder="1" applyAlignment="1">
      <alignment horizontal="center" vertical="center"/>
    </xf>
    <xf numFmtId="0" fontId="43" fillId="0" borderId="0" xfId="8" applyFont="1" applyBorder="1" applyAlignment="1">
      <alignment vertical="center"/>
    </xf>
    <xf numFmtId="0" fontId="37" fillId="0" borderId="0" xfId="9" applyFont="1" applyBorder="1" applyAlignment="1">
      <alignment vertical="center"/>
    </xf>
    <xf numFmtId="0" fontId="37" fillId="0" borderId="0" xfId="9" applyFont="1" applyBorder="1" applyAlignment="1">
      <alignment horizontal="center" vertical="center"/>
    </xf>
    <xf numFmtId="0" fontId="37" fillId="0" borderId="0" xfId="10" applyFont="1" applyBorder="1" applyAlignment="1">
      <alignment vertical="center"/>
    </xf>
    <xf numFmtId="0" fontId="37" fillId="0" borderId="0" xfId="10" applyFont="1" applyBorder="1" applyAlignment="1">
      <alignment horizontal="center" vertical="center"/>
    </xf>
    <xf numFmtId="0" fontId="43" fillId="0" borderId="0" xfId="1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7" fillId="0" borderId="0" xfId="11" applyFont="1" applyBorder="1" applyAlignment="1">
      <alignment vertical="center"/>
    </xf>
    <xf numFmtId="0" fontId="37" fillId="0" borderId="0" xfId="11" applyFont="1" applyBorder="1" applyAlignment="1">
      <alignment horizontal="center" vertical="center"/>
    </xf>
    <xf numFmtId="0" fontId="37" fillId="0" borderId="0" xfId="13" applyFont="1" applyBorder="1" applyAlignment="1">
      <alignment vertical="center"/>
    </xf>
    <xf numFmtId="0" fontId="37" fillId="0" borderId="0" xfId="13" applyFont="1" applyBorder="1" applyAlignment="1">
      <alignment horizontal="center" vertical="center"/>
    </xf>
    <xf numFmtId="0" fontId="37" fillId="0" borderId="0" xfId="14" applyFont="1" applyBorder="1" applyAlignment="1">
      <alignment vertical="center"/>
    </xf>
    <xf numFmtId="0" fontId="37" fillId="0" borderId="0" xfId="14" applyFont="1" applyBorder="1" applyAlignment="1">
      <alignment horizontal="center" vertical="center"/>
    </xf>
    <xf numFmtId="0" fontId="43" fillId="0" borderId="0" xfId="14" applyFont="1" applyBorder="1" applyAlignment="1">
      <alignment vertical="center"/>
    </xf>
    <xf numFmtId="0" fontId="43" fillId="0" borderId="0" xfId="13" applyFont="1" applyBorder="1" applyAlignment="1">
      <alignment vertical="center"/>
    </xf>
    <xf numFmtId="0" fontId="37" fillId="0" borderId="0" xfId="15" applyFont="1" applyBorder="1" applyAlignment="1">
      <alignment vertical="center"/>
    </xf>
    <xf numFmtId="0" fontId="37" fillId="0" borderId="0" xfId="15" applyFont="1" applyBorder="1" applyAlignment="1">
      <alignment horizontal="center" vertical="center"/>
    </xf>
    <xf numFmtId="0" fontId="43" fillId="0" borderId="0" xfId="15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35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3" fillId="0" borderId="14" xfId="6" applyFont="1" applyBorder="1" applyAlignment="1">
      <alignment horizontal="center" vertical="center"/>
    </xf>
    <xf numFmtId="0" fontId="43" fillId="0" borderId="14" xfId="1" applyFont="1" applyBorder="1" applyAlignment="1">
      <alignment horizontal="center" vertical="center"/>
    </xf>
    <xf numFmtId="0" fontId="43" fillId="0" borderId="14" xfId="16" applyFont="1" applyBorder="1" applyAlignment="1">
      <alignment horizontal="center" vertical="center"/>
    </xf>
    <xf numFmtId="0" fontId="43" fillId="0" borderId="14" xfId="15" applyFont="1" applyBorder="1" applyAlignment="1">
      <alignment horizontal="center" vertical="center"/>
    </xf>
    <xf numFmtId="0" fontId="43" fillId="0" borderId="14" xfId="17" applyFont="1" applyBorder="1" applyAlignment="1">
      <alignment horizontal="center" vertical="center"/>
    </xf>
    <xf numFmtId="0" fontId="43" fillId="0" borderId="14" xfId="2" applyFont="1" applyBorder="1" applyAlignment="1">
      <alignment horizontal="center" vertical="center"/>
    </xf>
    <xf numFmtId="0" fontId="43" fillId="0" borderId="14" xfId="20" applyFont="1" applyBorder="1" applyAlignment="1">
      <alignment horizontal="center" vertical="center"/>
    </xf>
    <xf numFmtId="0" fontId="37" fillId="0" borderId="41" xfId="22" applyFont="1" applyBorder="1" applyAlignment="1">
      <alignment horizontal="center" vertical="center"/>
    </xf>
    <xf numFmtId="0" fontId="43" fillId="0" borderId="41" xfId="22" applyFont="1" applyBorder="1" applyAlignment="1">
      <alignment horizontal="center" vertical="center"/>
    </xf>
    <xf numFmtId="0" fontId="43" fillId="0" borderId="14" xfId="22" applyFont="1" applyBorder="1" applyAlignment="1">
      <alignment horizontal="center" vertical="center"/>
    </xf>
    <xf numFmtId="0" fontId="37" fillId="0" borderId="41" xfId="25" applyFont="1" applyBorder="1" applyAlignment="1">
      <alignment horizontal="center" vertical="center"/>
    </xf>
    <xf numFmtId="0" fontId="43" fillId="0" borderId="41" xfId="25" applyFont="1" applyBorder="1" applyAlignment="1">
      <alignment horizontal="center" vertical="center"/>
    </xf>
    <xf numFmtId="0" fontId="37" fillId="0" borderId="14" xfId="25" applyFont="1" applyBorder="1" applyAlignment="1">
      <alignment horizontal="center" vertical="center"/>
    </xf>
    <xf numFmtId="0" fontId="43" fillId="0" borderId="29" xfId="25" applyFont="1" applyBorder="1" applyAlignment="1">
      <alignment horizontal="center" vertical="center"/>
    </xf>
    <xf numFmtId="0" fontId="43" fillId="0" borderId="14" xfId="25" applyFont="1" applyBorder="1" applyAlignment="1">
      <alignment horizontal="center" vertical="center"/>
    </xf>
    <xf numFmtId="0" fontId="37" fillId="0" borderId="14" xfId="26" applyFont="1" applyBorder="1" applyAlignment="1">
      <alignment horizontal="center" vertical="center"/>
    </xf>
    <xf numFmtId="0" fontId="43" fillId="0" borderId="14" xfId="26" applyFont="1" applyBorder="1" applyAlignment="1">
      <alignment horizontal="center" vertical="center"/>
    </xf>
    <xf numFmtId="0" fontId="37" fillId="0" borderId="14" xfId="27" applyFont="1" applyBorder="1" applyAlignment="1">
      <alignment horizontal="center" vertical="center"/>
    </xf>
    <xf numFmtId="0" fontId="43" fillId="0" borderId="14" xfId="27" applyFont="1" applyBorder="1" applyAlignment="1">
      <alignment horizontal="center" vertical="center"/>
    </xf>
    <xf numFmtId="0" fontId="37" fillId="0" borderId="14" xfId="28" applyFont="1" applyBorder="1" applyAlignment="1">
      <alignment horizontal="center" vertical="center"/>
    </xf>
    <xf numFmtId="0" fontId="35" fillId="4" borderId="14" xfId="0" applyFont="1" applyFill="1" applyBorder="1" applyAlignment="1">
      <alignment vertical="center" wrapText="1"/>
    </xf>
    <xf numFmtId="0" fontId="43" fillId="0" borderId="29" xfId="28" applyFont="1" applyBorder="1" applyAlignment="1">
      <alignment horizontal="center" vertical="center"/>
    </xf>
    <xf numFmtId="0" fontId="37" fillId="0" borderId="14" xfId="29" applyFont="1" applyBorder="1" applyAlignment="1">
      <alignment horizontal="center" vertical="center"/>
    </xf>
    <xf numFmtId="0" fontId="37" fillId="0" borderId="29" xfId="29" applyFont="1" applyBorder="1" applyAlignment="1">
      <alignment horizontal="center" vertical="center"/>
    </xf>
    <xf numFmtId="0" fontId="43" fillId="0" borderId="29" xfId="29" applyFont="1" applyBorder="1" applyAlignment="1">
      <alignment horizontal="center" vertical="center"/>
    </xf>
    <xf numFmtId="0" fontId="37" fillId="0" borderId="14" xfId="30" applyFont="1" applyBorder="1" applyAlignment="1">
      <alignment horizontal="center" vertical="center"/>
    </xf>
    <xf numFmtId="0" fontId="43" fillId="0" borderId="29" xfId="30" applyFont="1" applyBorder="1" applyAlignment="1">
      <alignment horizontal="center" vertical="center"/>
    </xf>
    <xf numFmtId="0" fontId="37" fillId="0" borderId="14" xfId="31" applyFont="1" applyBorder="1" applyAlignment="1">
      <alignment horizontal="center" vertical="center"/>
    </xf>
    <xf numFmtId="0" fontId="43" fillId="0" borderId="29" xfId="31" applyFont="1" applyBorder="1" applyAlignment="1">
      <alignment horizontal="center" vertical="center"/>
    </xf>
    <xf numFmtId="0" fontId="43" fillId="0" borderId="14" xfId="28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14" xfId="6" applyFont="1" applyBorder="1" applyAlignment="1">
      <alignment horizontal="center"/>
    </xf>
    <xf numFmtId="0" fontId="43" fillId="0" borderId="29" xfId="6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/>
    <xf numFmtId="0" fontId="0" fillId="0" borderId="0" xfId="0" applyAlignment="1"/>
    <xf numFmtId="0" fontId="33" fillId="0" borderId="25" xfId="0" applyFont="1" applyBorder="1" applyAlignment="1">
      <alignment horizontal="center"/>
    </xf>
    <xf numFmtId="0" fontId="33" fillId="0" borderId="25" xfId="0" applyFont="1" applyBorder="1" applyAlignment="1"/>
    <xf numFmtId="0" fontId="0" fillId="0" borderId="25" xfId="0" applyBorder="1" applyAlignment="1"/>
    <xf numFmtId="0" fontId="14" fillId="3" borderId="14" xfId="0" applyFont="1" applyFill="1" applyBorder="1" applyAlignment="1" applyProtection="1">
      <alignment vertical="top" wrapText="1"/>
      <protection locked="0"/>
    </xf>
    <xf numFmtId="0" fontId="0" fillId="3" borderId="14" xfId="0" applyFill="1" applyBorder="1" applyAlignment="1" applyProtection="1">
      <protection locked="0"/>
    </xf>
    <xf numFmtId="0" fontId="24" fillId="3" borderId="29" xfId="0" applyFont="1" applyFill="1" applyBorder="1" applyAlignment="1" applyProtection="1">
      <alignment vertical="center"/>
      <protection locked="0"/>
    </xf>
    <xf numFmtId="0" fontId="24" fillId="3" borderId="30" xfId="0" applyFont="1" applyFill="1" applyBorder="1" applyAlignment="1" applyProtection="1">
      <alignment vertical="center"/>
      <protection locked="0"/>
    </xf>
    <xf numFmtId="0" fontId="24" fillId="3" borderId="15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18" fillId="0" borderId="46" xfId="0" applyFont="1" applyBorder="1" applyAlignment="1" applyProtection="1">
      <alignment horizontal="center" vertical="center"/>
    </xf>
    <xf numFmtId="0" fontId="18" fillId="0" borderId="44" xfId="0" applyFont="1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 vertical="center" wrapText="1"/>
    </xf>
    <xf numFmtId="0" fontId="23" fillId="0" borderId="51" xfId="0" applyFont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26" fillId="3" borderId="44" xfId="0" applyFont="1" applyFill="1" applyBorder="1" applyAlignment="1" applyProtection="1">
      <alignment horizontal="center" vertical="center" wrapText="1"/>
      <protection locked="0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26" fillId="3" borderId="4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wrapText="1"/>
    </xf>
    <xf numFmtId="0" fontId="17" fillId="0" borderId="14" xfId="0" applyFont="1" applyBorder="1" applyAlignment="1" applyProtection="1"/>
    <xf numFmtId="0" fontId="13" fillId="0" borderId="14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13" xfId="0" applyFont="1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0" fontId="3" fillId="0" borderId="30" xfId="0" applyFont="1" applyBorder="1" applyAlignment="1" applyProtection="1">
      <alignment horizontal="center" wrapText="1"/>
    </xf>
    <xf numFmtId="0" fontId="1" fillId="0" borderId="30" xfId="0" applyFont="1" applyBorder="1" applyAlignment="1" applyProtection="1"/>
    <xf numFmtId="0" fontId="1" fillId="0" borderId="15" xfId="0" applyFont="1" applyBorder="1" applyAlignment="1" applyProtection="1"/>
    <xf numFmtId="0" fontId="4" fillId="0" borderId="29" xfId="0" applyFont="1" applyBorder="1" applyAlignment="1" applyProtection="1">
      <alignment horizontal="center" wrapText="1"/>
    </xf>
    <xf numFmtId="0" fontId="0" fillId="0" borderId="15" xfId="0" applyFont="1" applyBorder="1" applyAlignment="1" applyProtection="1">
      <alignment horizontal="center" wrapText="1"/>
    </xf>
    <xf numFmtId="0" fontId="10" fillId="0" borderId="25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10" fillId="0" borderId="29" xfId="0" applyFont="1" applyBorder="1" applyAlignment="1" applyProtection="1">
      <alignment horizontal="left" vertical="center" wrapText="1"/>
    </xf>
    <xf numFmtId="0" fontId="22" fillId="0" borderId="30" xfId="0" applyFont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21" fillId="2" borderId="5" xfId="0" applyFont="1" applyFill="1" applyBorder="1" applyAlignment="1" applyProtection="1">
      <alignment vertical="center" wrapText="1"/>
    </xf>
    <xf numFmtId="0" fontId="21" fillId="2" borderId="3" xfId="0" applyFont="1" applyFill="1" applyBorder="1" applyAlignment="1" applyProtection="1">
      <alignment vertical="center" wrapText="1"/>
    </xf>
    <xf numFmtId="0" fontId="21" fillId="2" borderId="2" xfId="0" applyFont="1" applyFill="1" applyBorder="1" applyAlignment="1" applyProtection="1">
      <alignment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3" xfId="0" applyFont="1" applyBorder="1" applyAlignment="1" applyProtection="1">
      <alignment wrapText="1"/>
    </xf>
    <xf numFmtId="0" fontId="26" fillId="0" borderId="3" xfId="0" applyFont="1" applyBorder="1" applyAlignment="1" applyProtection="1">
      <alignment wrapText="1"/>
    </xf>
    <xf numFmtId="0" fontId="26" fillId="0" borderId="2" xfId="0" applyFont="1" applyBorder="1" applyAlignment="1" applyProtection="1">
      <alignment wrapText="1"/>
    </xf>
    <xf numFmtId="0" fontId="4" fillId="2" borderId="52" xfId="0" applyFont="1" applyFill="1" applyBorder="1" applyAlignment="1" applyProtection="1">
      <alignment vertical="top" wrapText="1"/>
    </xf>
    <xf numFmtId="0" fontId="0" fillId="2" borderId="27" xfId="0" applyFill="1" applyBorder="1" applyAlignment="1" applyProtection="1">
      <alignment vertical="top" wrapText="1"/>
    </xf>
    <xf numFmtId="0" fontId="0" fillId="2" borderId="32" xfId="0" applyFill="1" applyBorder="1" applyAlignment="1" applyProtection="1">
      <alignment vertical="top" wrapText="1"/>
    </xf>
    <xf numFmtId="0" fontId="0" fillId="2" borderId="45" xfId="0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top" wrapText="1"/>
    </xf>
    <xf numFmtId="0" fontId="0" fillId="2" borderId="31" xfId="0" applyFill="1" applyBorder="1" applyAlignment="1" applyProtection="1">
      <alignment vertical="top" wrapText="1"/>
    </xf>
    <xf numFmtId="0" fontId="0" fillId="2" borderId="36" xfId="0" applyFill="1" applyBorder="1" applyAlignment="1" applyProtection="1">
      <alignment vertical="top" wrapText="1"/>
    </xf>
    <xf numFmtId="0" fontId="0" fillId="2" borderId="25" xfId="0" applyFill="1" applyBorder="1" applyAlignment="1" applyProtection="1">
      <alignment vertical="top" wrapText="1"/>
    </xf>
    <xf numFmtId="0" fontId="0" fillId="2" borderId="35" xfId="0" applyFill="1" applyBorder="1" applyAlignment="1" applyProtection="1">
      <alignment vertical="top" wrapText="1"/>
    </xf>
    <xf numFmtId="0" fontId="0" fillId="0" borderId="30" xfId="0" applyFont="1" applyBorder="1" applyAlignment="1" applyProtection="1"/>
    <xf numFmtId="0" fontId="0" fillId="0" borderId="15" xfId="0" applyFont="1" applyBorder="1" applyAlignment="1" applyProtection="1"/>
    <xf numFmtId="0" fontId="4" fillId="0" borderId="30" xfId="0" applyFont="1" applyBorder="1" applyAlignment="1" applyProtection="1"/>
    <xf numFmtId="0" fontId="4" fillId="0" borderId="15" xfId="0" applyFont="1" applyBorder="1" applyAlignment="1" applyProtection="1"/>
    <xf numFmtId="0" fontId="0" fillId="0" borderId="14" xfId="0" applyBorder="1" applyAlignment="1" applyProtection="1"/>
    <xf numFmtId="0" fontId="14" fillId="0" borderId="14" xfId="0" applyFont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vertical="top" wrapText="1"/>
      <protection locked="0"/>
    </xf>
    <xf numFmtId="0" fontId="4" fillId="0" borderId="29" xfId="0" applyFont="1" applyBorder="1" applyAlignment="1" applyProtection="1">
      <alignment wrapText="1"/>
    </xf>
    <xf numFmtId="0" fontId="4" fillId="0" borderId="30" xfId="0" applyFont="1" applyBorder="1" applyAlignment="1" applyProtection="1">
      <alignment wrapText="1"/>
    </xf>
    <xf numFmtId="0" fontId="4" fillId="0" borderId="15" xfId="0" applyFont="1" applyBorder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 wrapText="1"/>
    </xf>
    <xf numFmtId="0" fontId="17" fillId="0" borderId="5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wrapText="1"/>
    </xf>
    <xf numFmtId="0" fontId="10" fillId="0" borderId="18" xfId="0" applyFont="1" applyBorder="1" applyAlignment="1" applyProtection="1">
      <alignment horizontal="center" vertical="top" wrapText="1"/>
    </xf>
    <xf numFmtId="0" fontId="25" fillId="0" borderId="33" xfId="0" applyFont="1" applyBorder="1" applyAlignment="1" applyProtection="1">
      <alignment vertical="top" wrapText="1"/>
    </xf>
    <xf numFmtId="0" fontId="10" fillId="0" borderId="16" xfId="0" applyFont="1" applyBorder="1" applyAlignment="1" applyProtection="1">
      <alignment horizontal="center" vertical="top" wrapText="1"/>
    </xf>
    <xf numFmtId="0" fontId="25" fillId="0" borderId="29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14" fontId="18" fillId="3" borderId="29" xfId="0" applyNumberFormat="1" applyFont="1" applyFill="1" applyBorder="1" applyAlignment="1" applyProtection="1">
      <alignment horizontal="center"/>
      <protection locked="0"/>
    </xf>
    <xf numFmtId="0" fontId="18" fillId="3" borderId="30" xfId="0" applyFont="1" applyFill="1" applyBorder="1" applyAlignment="1" applyProtection="1">
      <alignment horizontal="center"/>
      <protection locked="0"/>
    </xf>
    <xf numFmtId="0" fontId="18" fillId="3" borderId="25" xfId="0" applyFont="1" applyFill="1" applyBorder="1" applyAlignment="1" applyProtection="1">
      <alignment horizontal="center"/>
      <protection locked="0"/>
    </xf>
    <xf numFmtId="0" fontId="18" fillId="3" borderId="35" xfId="0" applyFont="1" applyFill="1" applyBorder="1" applyAlignment="1" applyProtection="1">
      <alignment horizontal="center"/>
      <protection locked="0"/>
    </xf>
    <xf numFmtId="0" fontId="18" fillId="3" borderId="36" xfId="0" applyFont="1" applyFill="1" applyBorder="1" applyAlignment="1" applyProtection="1">
      <protection locked="0"/>
    </xf>
    <xf numFmtId="0" fontId="18" fillId="3" borderId="25" xfId="0" applyFont="1" applyFill="1" applyBorder="1" applyAlignment="1" applyProtection="1">
      <protection locked="0"/>
    </xf>
    <xf numFmtId="0" fontId="18" fillId="3" borderId="30" xfId="0" applyFont="1" applyFill="1" applyBorder="1" applyAlignment="1" applyProtection="1">
      <protection locked="0"/>
    </xf>
    <xf numFmtId="0" fontId="18" fillId="3" borderId="15" xfId="0" applyFont="1" applyFill="1" applyBorder="1" applyAlignment="1" applyProtection="1">
      <protection locked="0"/>
    </xf>
    <xf numFmtId="0" fontId="4" fillId="0" borderId="20" xfId="0" applyFont="1" applyBorder="1" applyAlignment="1" applyProtection="1"/>
    <xf numFmtId="0" fontId="0" fillId="0" borderId="21" xfId="0" applyBorder="1" applyAlignment="1" applyProtection="1"/>
    <xf numFmtId="0" fontId="0" fillId="0" borderId="22" xfId="0" applyBorder="1" applyAlignment="1" applyProtection="1"/>
    <xf numFmtId="0" fontId="4" fillId="0" borderId="55" xfId="0" applyFont="1" applyBorder="1" applyAlignment="1" applyProtection="1"/>
    <xf numFmtId="0" fontId="0" fillId="0" borderId="51" xfId="0" applyBorder="1" applyAlignment="1" applyProtection="1"/>
    <xf numFmtId="0" fontId="0" fillId="0" borderId="60" xfId="0" applyBorder="1" applyAlignment="1" applyProtection="1"/>
    <xf numFmtId="0" fontId="3" fillId="0" borderId="51" xfId="0" applyFont="1" applyBorder="1" applyAlignment="1" applyProtection="1">
      <alignment horizontal="center" vertical="center" wrapText="1"/>
    </xf>
    <xf numFmtId="0" fontId="20" fillId="0" borderId="50" xfId="0" applyFont="1" applyBorder="1" applyAlignment="1" applyProtection="1">
      <alignment horizontal="center" vertical="center" wrapText="1"/>
    </xf>
    <xf numFmtId="0" fontId="20" fillId="0" borderId="51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/>
    <xf numFmtId="0" fontId="0" fillId="0" borderId="38" xfId="0" applyBorder="1" applyAlignment="1" applyProtection="1"/>
    <xf numFmtId="0" fontId="0" fillId="0" borderId="46" xfId="0" applyBorder="1" applyAlignment="1" applyProtection="1"/>
    <xf numFmtId="0" fontId="17" fillId="3" borderId="43" xfId="0" applyFont="1" applyFill="1" applyBorder="1" applyAlignment="1" applyProtection="1">
      <alignment horizontal="center" vertical="center" wrapText="1"/>
      <protection locked="0"/>
    </xf>
    <xf numFmtId="0" fontId="17" fillId="3" borderId="44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top" wrapText="1"/>
    </xf>
    <xf numFmtId="0" fontId="17" fillId="0" borderId="38" xfId="0" applyFont="1" applyBorder="1" applyAlignment="1" applyProtection="1"/>
    <xf numFmtId="0" fontId="17" fillId="0" borderId="46" xfId="0" applyFont="1" applyBorder="1" applyAlignment="1" applyProtection="1"/>
    <xf numFmtId="0" fontId="18" fillId="0" borderId="37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 wrapText="1"/>
    </xf>
    <xf numFmtId="0" fontId="18" fillId="0" borderId="38" xfId="0" applyFont="1" applyBorder="1" applyAlignment="1" applyProtection="1">
      <alignment horizontal="center" vertical="center" wrapText="1"/>
    </xf>
    <xf numFmtId="0" fontId="18" fillId="0" borderId="48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wrapText="1"/>
    </xf>
    <xf numFmtId="0" fontId="4" fillId="0" borderId="21" xfId="0" applyFont="1" applyBorder="1" applyAlignment="1" applyProtection="1">
      <alignment wrapText="1"/>
    </xf>
    <xf numFmtId="0" fontId="0" fillId="0" borderId="21" xfId="0" applyBorder="1" applyAlignment="1" applyProtection="1">
      <alignment wrapText="1"/>
    </xf>
    <xf numFmtId="0" fontId="0" fillId="0" borderId="22" xfId="0" applyBorder="1" applyAlignment="1" applyProtection="1">
      <alignment wrapText="1"/>
    </xf>
    <xf numFmtId="0" fontId="28" fillId="0" borderId="18" xfId="0" applyFont="1" applyBorder="1" applyAlignment="1" applyProtection="1">
      <alignment wrapText="1"/>
    </xf>
    <xf numFmtId="0" fontId="28" fillId="0" borderId="23" xfId="0" applyFont="1" applyBorder="1" applyAlignment="1" applyProtection="1">
      <alignment wrapText="1"/>
    </xf>
    <xf numFmtId="0" fontId="28" fillId="0" borderId="19" xfId="0" applyFont="1" applyBorder="1" applyAlignment="1" applyProtection="1">
      <alignment wrapText="1"/>
    </xf>
    <xf numFmtId="0" fontId="4" fillId="0" borderId="43" xfId="0" applyFont="1" applyBorder="1" applyAlignment="1" applyProtection="1"/>
    <xf numFmtId="0" fontId="0" fillId="0" borderId="48" xfId="0" applyBorder="1" applyAlignment="1" applyProtection="1"/>
    <xf numFmtId="0" fontId="0" fillId="0" borderId="44" xfId="0" applyBorder="1" applyAlignment="1" applyProtection="1"/>
    <xf numFmtId="0" fontId="4" fillId="0" borderId="43" xfId="0" applyFont="1" applyBorder="1" applyAlignment="1" applyProtection="1">
      <alignment wrapText="1"/>
    </xf>
    <xf numFmtId="0" fontId="0" fillId="0" borderId="48" xfId="0" applyBorder="1" applyAlignment="1" applyProtection="1">
      <alignment wrapText="1"/>
    </xf>
    <xf numFmtId="0" fontId="0" fillId="0" borderId="44" xfId="0" applyBorder="1" applyAlignment="1" applyProtection="1">
      <alignment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wrapText="1"/>
    </xf>
    <xf numFmtId="0" fontId="10" fillId="0" borderId="54" xfId="0" applyFont="1" applyBorder="1" applyAlignment="1" applyProtection="1">
      <alignment horizontal="center" vertical="top" wrapText="1"/>
    </xf>
    <xf numFmtId="0" fontId="10" fillId="0" borderId="30" xfId="0" applyFont="1" applyBorder="1" applyAlignment="1" applyProtection="1">
      <alignment horizontal="center" vertical="top" wrapText="1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44" xfId="0" applyFont="1" applyFill="1" applyBorder="1" applyAlignment="1" applyProtection="1">
      <alignment horizontal="center" vertical="center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wrapText="1"/>
    </xf>
    <xf numFmtId="0" fontId="4" fillId="0" borderId="23" xfId="0" applyFont="1" applyBorder="1" applyAlignment="1" applyProtection="1">
      <alignment horizontal="center" wrapText="1"/>
    </xf>
    <xf numFmtId="0" fontId="4" fillId="0" borderId="19" xfId="0" applyFont="1" applyBorder="1" applyAlignment="1" applyProtection="1">
      <alignment horizontal="center" wrapText="1"/>
    </xf>
    <xf numFmtId="0" fontId="4" fillId="0" borderId="22" xfId="0" applyFont="1" applyBorder="1" applyAlignment="1" applyProtection="1">
      <alignment wrapText="1"/>
    </xf>
    <xf numFmtId="0" fontId="4" fillId="0" borderId="18" xfId="0" applyFont="1" applyBorder="1" applyAlignment="1" applyProtection="1">
      <alignment wrapText="1"/>
    </xf>
    <xf numFmtId="0" fontId="4" fillId="0" borderId="23" xfId="0" applyFont="1" applyBorder="1" applyAlignment="1" applyProtection="1">
      <alignment wrapText="1"/>
    </xf>
    <xf numFmtId="0" fontId="4" fillId="0" borderId="19" xfId="0" applyFont="1" applyBorder="1" applyAlignment="1" applyProtection="1">
      <alignment wrapText="1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wrapText="1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 vertical="top" wrapText="1"/>
    </xf>
    <xf numFmtId="0" fontId="17" fillId="0" borderId="13" xfId="0" applyFont="1" applyBorder="1" applyAlignment="1" applyProtection="1">
      <alignment horizontal="center" vertical="top" wrapText="1"/>
    </xf>
    <xf numFmtId="0" fontId="17" fillId="0" borderId="8" xfId="0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47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horizontal="center" wrapText="1"/>
    </xf>
    <xf numFmtId="0" fontId="4" fillId="0" borderId="21" xfId="0" applyFont="1" applyBorder="1" applyAlignment="1" applyProtection="1">
      <alignment horizontal="center" wrapText="1"/>
    </xf>
    <xf numFmtId="0" fontId="4" fillId="0" borderId="22" xfId="0" applyFont="1" applyBorder="1" applyAlignment="1" applyProtection="1">
      <alignment horizontal="center" wrapText="1"/>
    </xf>
    <xf numFmtId="0" fontId="3" fillId="0" borderId="20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3" fillId="0" borderId="23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0" fillId="0" borderId="21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3" fillId="0" borderId="21" xfId="0" applyFont="1" applyBorder="1" applyAlignment="1" applyProtection="1">
      <alignment wrapText="1"/>
    </xf>
    <xf numFmtId="0" fontId="3" fillId="0" borderId="23" xfId="0" applyFont="1" applyBorder="1" applyAlignment="1" applyProtection="1">
      <alignment wrapText="1"/>
    </xf>
    <xf numFmtId="0" fontId="4" fillId="0" borderId="6" xfId="0" applyFont="1" applyBorder="1" applyAlignment="1" applyProtection="1">
      <alignment vertical="top" wrapText="1"/>
    </xf>
    <xf numFmtId="0" fontId="17" fillId="0" borderId="5" xfId="0" applyFont="1" applyBorder="1" applyAlignment="1" applyProtection="1">
      <alignment vertical="top" wrapText="1"/>
    </xf>
    <xf numFmtId="0" fontId="0" fillId="0" borderId="4" xfId="0" applyBorder="1" applyAlignment="1" applyProtection="1"/>
    <xf numFmtId="0" fontId="4" fillId="0" borderId="13" xfId="0" applyFont="1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7" fillId="2" borderId="37" xfId="0" applyFont="1" applyFill="1" applyBorder="1" applyAlignment="1" applyProtection="1">
      <alignment horizontal="center" vertical="center" wrapText="1"/>
    </xf>
    <xf numFmtId="0" fontId="39" fillId="2" borderId="46" xfId="0" applyFont="1" applyFill="1" applyBorder="1" applyAlignment="1" applyProtection="1">
      <alignment horizontal="center" vertical="center" wrapText="1"/>
    </xf>
    <xf numFmtId="0" fontId="7" fillId="2" borderId="54" xfId="0" applyFont="1" applyFill="1" applyBorder="1" applyAlignment="1" applyProtection="1">
      <alignment horizontal="center" vertical="center" wrapText="1"/>
    </xf>
    <xf numFmtId="0" fontId="39" fillId="2" borderId="28" xfId="0" applyFont="1" applyFill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 wrapText="1"/>
    </xf>
    <xf numFmtId="0" fontId="39" fillId="2" borderId="44" xfId="0" applyFont="1" applyFill="1" applyBorder="1" applyAlignment="1" applyProtection="1">
      <alignment horizontal="center" vertical="center" wrapText="1"/>
    </xf>
    <xf numFmtId="49" fontId="4" fillId="3" borderId="4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4" fillId="3" borderId="29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49" fontId="4" fillId="3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30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3" xfId="0" applyFont="1" applyFill="1" applyBorder="1" applyAlignment="1" applyProtection="1">
      <alignment horizontal="left" vertical="center" wrapText="1"/>
      <protection locked="0"/>
    </xf>
    <xf numFmtId="0" fontId="4" fillId="3" borderId="48" xfId="0" applyFont="1" applyFill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4" fillId="0" borderId="37" xfId="0" applyFont="1" applyBorder="1" applyAlignment="1" applyProtection="1">
      <alignment horizontal="left" vertical="top" wrapText="1"/>
    </xf>
    <xf numFmtId="0" fontId="0" fillId="0" borderId="46" xfId="0" applyBorder="1" applyAlignment="1" applyProtection="1">
      <alignment horizontal="left" vertical="top" wrapText="1"/>
    </xf>
    <xf numFmtId="0" fontId="17" fillId="0" borderId="38" xfId="0" applyFont="1" applyBorder="1" applyAlignment="1" applyProtection="1">
      <alignment horizontal="left" vertical="top" wrapText="1"/>
    </xf>
    <xf numFmtId="0" fontId="7" fillId="3" borderId="54" xfId="0" applyFont="1" applyFill="1" applyBorder="1" applyAlignment="1" applyProtection="1">
      <alignment horizontal="left" vertical="center" wrapText="1"/>
      <protection locked="0"/>
    </xf>
    <xf numFmtId="0" fontId="7" fillId="3" borderId="30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3" borderId="30" xfId="0" applyFill="1" applyBorder="1" applyAlignment="1" applyProtection="1">
      <alignment horizontal="left" vertical="center" wrapText="1"/>
      <protection locked="0"/>
    </xf>
    <xf numFmtId="0" fontId="7" fillId="3" borderId="43" xfId="0" applyFont="1" applyFill="1" applyBorder="1" applyAlignment="1" applyProtection="1">
      <alignment horizontal="left" vertical="center" wrapText="1"/>
      <protection locked="0"/>
    </xf>
    <xf numFmtId="0" fontId="0" fillId="3" borderId="48" xfId="0" applyFill="1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 vertical="center"/>
    </xf>
    <xf numFmtId="0" fontId="36" fillId="0" borderId="14" xfId="0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35" fillId="4" borderId="32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/>
  </cellXfs>
  <cellStyles count="33">
    <cellStyle name="Normalny" xfId="0" builtinId="0"/>
    <cellStyle name="Normalny 10" xfId="6" xr:uid="{CD5A0833-9ADA-4E06-9259-F08D58F2A0AA}"/>
    <cellStyle name="Normalny 11" xfId="8" xr:uid="{59488003-E95B-493D-9690-3CFD4330BD49}"/>
    <cellStyle name="Normalny 12" xfId="13" xr:uid="{4BE0CB0E-A042-4933-AD75-B15582217BC4}"/>
    <cellStyle name="Normalny 13" xfId="10" xr:uid="{61DFAF24-A648-466B-ADA8-93903E07F7B9}"/>
    <cellStyle name="Normalny 14" xfId="4" xr:uid="{D483AB3F-C913-4AD5-937A-4FEF8E1E772C}"/>
    <cellStyle name="Normalny 15" xfId="3" xr:uid="{09BC8D6F-C971-47DA-A970-1009F57E5C55}"/>
    <cellStyle name="Normalny 16" xfId="9" xr:uid="{4719CFD8-3CFB-4D12-B283-77171860BCE2}"/>
    <cellStyle name="Normalny 17" xfId="11" xr:uid="{C9C986D6-E13A-406B-B0AC-FF11BC960325}"/>
    <cellStyle name="Normalny 18" xfId="12" xr:uid="{D767A117-E090-4D3E-92CF-FC40E780FEA6}"/>
    <cellStyle name="Normalny 19" xfId="15" xr:uid="{EB7024B5-559A-482F-B30A-5029AF6F8462}"/>
    <cellStyle name="Normalny 2" xfId="7" xr:uid="{4C441465-FF48-4AA9-AF1A-0527A925E527}"/>
    <cellStyle name="Normalny 20" xfId="16" xr:uid="{8F9531E8-4DCF-4E3E-AC08-EC2FEA54FCFE}"/>
    <cellStyle name="Normalny 21" xfId="17" xr:uid="{1DF851E7-C2BC-4211-9891-4E981388832F}"/>
    <cellStyle name="Normalny 22" xfId="19" xr:uid="{07285342-501A-488D-82B5-8FFBFCB589F7}"/>
    <cellStyle name="Normalny 23" xfId="21" xr:uid="{5611161E-7F6C-4629-80C6-C54F63E0FD7D}"/>
    <cellStyle name="Normalny 24" xfId="18" xr:uid="{C9D97089-D182-4E67-BFA4-A223EAB16B7E}"/>
    <cellStyle name="Normalny 25" xfId="23" xr:uid="{256B87A7-C092-4379-88F6-2F83189E76B1}"/>
    <cellStyle name="Normalny 26" xfId="20" xr:uid="{A527D6B3-7D17-406F-BEB3-E52BA9C0CD82}"/>
    <cellStyle name="Normalny 27" xfId="24" xr:uid="{4E0E9678-5B6E-4FB0-910A-71798BD376FE}"/>
    <cellStyle name="Normalny 28" xfId="22" xr:uid="{A980DD74-C80A-4BA1-83C2-A68E2EC03760}"/>
    <cellStyle name="Normalny 29" xfId="25" xr:uid="{313BBD2A-E225-4FA5-82AE-63508242D83C}"/>
    <cellStyle name="Normalny 30" xfId="26" xr:uid="{A4174094-6D32-4C0E-A257-D13D6FD80BF7}"/>
    <cellStyle name="Normalny 31" xfId="27" xr:uid="{E7B51C24-4B20-4BD3-8570-0E09AA8F0D32}"/>
    <cellStyle name="Normalny 35" xfId="28" xr:uid="{A08F48DC-94CC-4651-B169-13B37182491D}"/>
    <cellStyle name="Normalny 36" xfId="31" xr:uid="{AB05F6C6-45F7-4E8A-9664-B43DE5C2CA20}"/>
    <cellStyle name="Normalny 37" xfId="30" xr:uid="{9482EA77-64A5-4860-AE5A-59582FDFE5B9}"/>
    <cellStyle name="Normalny 38" xfId="29" xr:uid="{9D6E7AB4-1E2D-4972-AD78-261BFF288D20}"/>
    <cellStyle name="Normalny 39" xfId="32" xr:uid="{49A01F1B-BEE1-4F12-A1A2-CDF131DBC4A9}"/>
    <cellStyle name="Normalny 6" xfId="1" xr:uid="{548D18FD-8B58-449E-BF3E-31305B5A362E}"/>
    <cellStyle name="Normalny 7" xfId="14" xr:uid="{6BF40D91-A6C2-43E8-9951-24E4AB4F9F31}"/>
    <cellStyle name="Normalny 8" xfId="5" xr:uid="{D6A54E61-BC34-4B8A-B880-293D33509DFF}"/>
    <cellStyle name="Normalny 9" xfId="2" xr:uid="{8C8D3333-A51E-40C2-8225-ABF15991862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99483</xdr:colOff>
      <xdr:row>3</xdr:row>
      <xdr:rowOff>11641</xdr:rowOff>
    </xdr:from>
    <xdr:to>
      <xdr:col>22</xdr:col>
      <xdr:colOff>49742</xdr:colOff>
      <xdr:row>5</xdr:row>
      <xdr:rowOff>78316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 noChangeShapeType="1"/>
        </xdr:cNvSpPr>
      </xdr:nvSpPr>
      <xdr:spPr bwMode="auto">
        <a:xfrm>
          <a:off x="1718733" y="641349"/>
          <a:ext cx="3167592" cy="331259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060"/>
            </a:avLst>
          </a:prstTxWarp>
        </a:bodyPr>
        <a:lstStyle/>
        <a:p>
          <a:pPr algn="ctr" rtl="0"/>
          <a:r>
            <a:rPr lang="pl-PL" sz="3600" b="1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sy="50000" rotWithShape="0">
                  <a:srgbClr val="875B0D"/>
                </a:outerShdw>
              </a:effectLst>
              <a:latin typeface="Arial Black"/>
            </a:rPr>
            <a:t>PROTOKÓŁ MECZU</a:t>
          </a:r>
        </a:p>
      </xdr:txBody>
    </xdr:sp>
    <xdr:clientData/>
  </xdr:twoCellAnchor>
  <xdr:twoCellAnchor>
    <xdr:from>
      <xdr:col>0</xdr:col>
      <xdr:colOff>0</xdr:colOff>
      <xdr:row>0</xdr:row>
      <xdr:rowOff>28574</xdr:rowOff>
    </xdr:from>
    <xdr:to>
      <xdr:col>2</xdr:col>
      <xdr:colOff>310132</xdr:colOff>
      <xdr:row>3</xdr:row>
      <xdr:rowOff>17860</xdr:rowOff>
    </xdr:to>
    <xdr:pic>
      <xdr:nvPicPr>
        <xdr:cNvPr id="1028" name="Picture 4" descr="koło DOZTS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4"/>
          <a:ext cx="792335" cy="62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grywki%2018_19/punkty/licencj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zgrywki%2017_18/WTK/szczegolowe/I%20WTK%20zakow%2032_9_12%202%20miejs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e"/>
    </sheetNames>
    <sheetDataSet>
      <sheetData sheetId="0">
        <row r="4">
          <cell r="C4">
            <v>33243</v>
          </cell>
          <cell r="D4" t="str">
            <v>ABRAMCZUK Albert</v>
          </cell>
          <cell r="E4">
            <v>8771</v>
          </cell>
        </row>
        <row r="5">
          <cell r="C5">
            <v>33245</v>
          </cell>
          <cell r="D5" t="str">
            <v>BERESTECKI Krystian</v>
          </cell>
          <cell r="E5">
            <v>8772</v>
          </cell>
        </row>
        <row r="6">
          <cell r="C6">
            <v>47901</v>
          </cell>
          <cell r="D6" t="str">
            <v>MARTYSZEWSKI Janusz</v>
          </cell>
          <cell r="E6">
            <v>8773</v>
          </cell>
        </row>
        <row r="7">
          <cell r="C7">
            <v>50304</v>
          </cell>
          <cell r="D7" t="str">
            <v>MARTYSZEWSKI Kornel</v>
          </cell>
          <cell r="E7">
            <v>8769</v>
          </cell>
        </row>
        <row r="8">
          <cell r="C8">
            <v>50305</v>
          </cell>
          <cell r="D8" t="str">
            <v>NAJDA Marian</v>
          </cell>
          <cell r="E8">
            <v>8770</v>
          </cell>
        </row>
        <row r="9">
          <cell r="C9">
            <v>47899</v>
          </cell>
          <cell r="D9" t="str">
            <v>NOWACKI Krzysztof</v>
          </cell>
          <cell r="E9">
            <v>8774</v>
          </cell>
        </row>
        <row r="10">
          <cell r="C10">
            <v>47898</v>
          </cell>
          <cell r="D10" t="str">
            <v>SZTANDARSKI Marek</v>
          </cell>
          <cell r="E10">
            <v>8775</v>
          </cell>
        </row>
        <row r="11">
          <cell r="C11">
            <v>20964</v>
          </cell>
          <cell r="D11" t="str">
            <v>WOJTASZEK Zbigniew</v>
          </cell>
          <cell r="E11">
            <v>8776</v>
          </cell>
        </row>
        <row r="12">
          <cell r="C12">
            <v>26177</v>
          </cell>
          <cell r="D12" t="str">
            <v>BEDNARSKI Sławomir</v>
          </cell>
          <cell r="E12">
            <v>2586</v>
          </cell>
        </row>
        <row r="13">
          <cell r="C13">
            <v>3108</v>
          </cell>
          <cell r="D13" t="str">
            <v>BIELAK Sławomir b</v>
          </cell>
          <cell r="E13">
            <v>2587</v>
          </cell>
        </row>
        <row r="14">
          <cell r="C14">
            <v>18427</v>
          </cell>
          <cell r="D14" t="str">
            <v>CHSZCZANOWICZ Arkadiusz</v>
          </cell>
          <cell r="E14">
            <v>2588</v>
          </cell>
        </row>
        <row r="15">
          <cell r="C15">
            <v>23855</v>
          </cell>
          <cell r="D15" t="str">
            <v>CHSZCZANOWICZ Bartosz</v>
          </cell>
          <cell r="E15">
            <v>2589</v>
          </cell>
        </row>
        <row r="16">
          <cell r="C16">
            <v>10444</v>
          </cell>
          <cell r="D16" t="str">
            <v>DUBIK Mateusz</v>
          </cell>
          <cell r="E16">
            <v>2590</v>
          </cell>
        </row>
        <row r="17">
          <cell r="C17">
            <v>28848</v>
          </cell>
          <cell r="D17" t="str">
            <v>GALUK Sebastian</v>
          </cell>
          <cell r="E17">
            <v>2591</v>
          </cell>
        </row>
        <row r="18">
          <cell r="C18">
            <v>34235</v>
          </cell>
          <cell r="D18" t="str">
            <v>JAWORSKI Jakub</v>
          </cell>
          <cell r="E18">
            <v>2592</v>
          </cell>
        </row>
        <row r="19">
          <cell r="C19">
            <v>10538</v>
          </cell>
          <cell r="D19" t="str">
            <v>KISZKA Michał</v>
          </cell>
          <cell r="E19">
            <v>2593</v>
          </cell>
        </row>
        <row r="20">
          <cell r="C20">
            <v>6671</v>
          </cell>
          <cell r="D20" t="str">
            <v>KORNBERGER Anatol</v>
          </cell>
          <cell r="E20">
            <v>2594</v>
          </cell>
        </row>
        <row r="21">
          <cell r="C21">
            <v>28237</v>
          </cell>
          <cell r="D21" t="str">
            <v>KRUPA Albert</v>
          </cell>
          <cell r="E21">
            <v>2595</v>
          </cell>
        </row>
        <row r="22">
          <cell r="C22">
            <v>11986</v>
          </cell>
          <cell r="D22" t="str">
            <v>LUTY Paweł</v>
          </cell>
          <cell r="E22">
            <v>2596</v>
          </cell>
        </row>
        <row r="23">
          <cell r="C23">
            <v>10449</v>
          </cell>
          <cell r="D23" t="str">
            <v>MAKOWSKI Tomasz</v>
          </cell>
          <cell r="E23">
            <v>2597</v>
          </cell>
        </row>
        <row r="24">
          <cell r="C24">
            <v>41882</v>
          </cell>
          <cell r="D24" t="str">
            <v>PUSZ Mariusz</v>
          </cell>
          <cell r="E24">
            <v>2598</v>
          </cell>
        </row>
        <row r="25">
          <cell r="C25">
            <v>21168</v>
          </cell>
          <cell r="D25" t="str">
            <v>SŁOWIK Michał</v>
          </cell>
          <cell r="E25">
            <v>2599</v>
          </cell>
        </row>
        <row r="26">
          <cell r="C26">
            <v>9102</v>
          </cell>
          <cell r="D26" t="str">
            <v>SOBAŃSKI Krzysztof</v>
          </cell>
          <cell r="E26">
            <v>2600</v>
          </cell>
        </row>
        <row r="27">
          <cell r="C27">
            <v>31744</v>
          </cell>
          <cell r="D27" t="str">
            <v>WOJTASZEK Grzegorz</v>
          </cell>
          <cell r="E27">
            <v>2601</v>
          </cell>
        </row>
        <row r="28">
          <cell r="C28">
            <v>14211</v>
          </cell>
          <cell r="D28" t="str">
            <v>BABCZYSZYN Marcin</v>
          </cell>
          <cell r="E28">
            <v>4411</v>
          </cell>
        </row>
        <row r="29">
          <cell r="C29">
            <v>26668</v>
          </cell>
          <cell r="D29" t="str">
            <v>BANDURKA Tomasz</v>
          </cell>
          <cell r="E29">
            <v>6379</v>
          </cell>
        </row>
        <row r="30">
          <cell r="C30">
            <v>10548</v>
          </cell>
          <cell r="D30" t="str">
            <v>BIELAK Sławomir j</v>
          </cell>
          <cell r="E30">
            <v>6380</v>
          </cell>
        </row>
        <row r="31">
          <cell r="C31">
            <v>10546</v>
          </cell>
          <cell r="D31" t="str">
            <v>BIELAK Zbigniew</v>
          </cell>
          <cell r="E31">
            <v>6381</v>
          </cell>
        </row>
        <row r="32">
          <cell r="C32">
            <v>10596</v>
          </cell>
          <cell r="D32" t="str">
            <v>CHABA Stanisław</v>
          </cell>
          <cell r="E32">
            <v>3137</v>
          </cell>
        </row>
        <row r="33">
          <cell r="C33">
            <v>956</v>
          </cell>
          <cell r="D33" t="str">
            <v>DERKOWSKI Robert</v>
          </cell>
          <cell r="E33">
            <v>3138</v>
          </cell>
        </row>
        <row r="34">
          <cell r="C34">
            <v>10544</v>
          </cell>
          <cell r="D34" t="str">
            <v>FRĄTCZAK Tadeusz</v>
          </cell>
          <cell r="E34">
            <v>3139</v>
          </cell>
        </row>
        <row r="35">
          <cell r="C35">
            <v>25251</v>
          </cell>
          <cell r="D35" t="str">
            <v>KORZYSTKA Arkadiusz</v>
          </cell>
          <cell r="E35">
            <v>4407</v>
          </cell>
        </row>
        <row r="36">
          <cell r="C36">
            <v>49649</v>
          </cell>
          <cell r="D36" t="str">
            <v>KORZYSTKA Jakub</v>
          </cell>
          <cell r="E36">
            <v>4413</v>
          </cell>
        </row>
        <row r="37">
          <cell r="C37">
            <v>16867</v>
          </cell>
          <cell r="D37" t="str">
            <v>KOTÓW Zygmunt</v>
          </cell>
          <cell r="E37">
            <v>3140</v>
          </cell>
        </row>
        <row r="38">
          <cell r="C38">
            <v>1885</v>
          </cell>
          <cell r="D38" t="str">
            <v>KUC Roman</v>
          </cell>
          <cell r="E38">
            <v>6382</v>
          </cell>
        </row>
        <row r="39">
          <cell r="C39">
            <v>12753</v>
          </cell>
          <cell r="D39" t="str">
            <v>MAKOWSKI Marcin</v>
          </cell>
          <cell r="E39">
            <v>4410</v>
          </cell>
        </row>
        <row r="40">
          <cell r="C40">
            <v>10543</v>
          </cell>
          <cell r="D40" t="str">
            <v>MAKOWSKI Piotr</v>
          </cell>
          <cell r="E40">
            <v>3141</v>
          </cell>
        </row>
        <row r="41">
          <cell r="C41">
            <v>11848</v>
          </cell>
          <cell r="D41" t="str">
            <v>MAŚLACH Maciej</v>
          </cell>
          <cell r="E41">
            <v>6383</v>
          </cell>
        </row>
        <row r="42">
          <cell r="C42">
            <v>44143</v>
          </cell>
          <cell r="D42" t="str">
            <v>PAWŁOWSKI Dariusz</v>
          </cell>
          <cell r="E42">
            <v>4408</v>
          </cell>
        </row>
        <row r="43">
          <cell r="C43">
            <v>5957</v>
          </cell>
          <cell r="D43" t="str">
            <v>PIEŚLA Tomasz</v>
          </cell>
          <cell r="E43">
            <v>6384</v>
          </cell>
        </row>
        <row r="44">
          <cell r="C44">
            <v>10547</v>
          </cell>
          <cell r="D44" t="str">
            <v>PORĘBA Marek</v>
          </cell>
          <cell r="E44">
            <v>3142</v>
          </cell>
        </row>
        <row r="45">
          <cell r="C45">
            <v>14003</v>
          </cell>
          <cell r="D45" t="str">
            <v>SŁOWIK Sławomir</v>
          </cell>
          <cell r="E45">
            <v>6385</v>
          </cell>
        </row>
        <row r="46">
          <cell r="C46">
            <v>38178</v>
          </cell>
          <cell r="D46" t="str">
            <v>ZALEWSKI Andrzej</v>
          </cell>
          <cell r="E46">
            <v>4409</v>
          </cell>
        </row>
        <row r="47">
          <cell r="C47">
            <v>49648</v>
          </cell>
          <cell r="D47" t="str">
            <v>ZIELIŃSKI Patryk</v>
          </cell>
          <cell r="E47">
            <v>4412</v>
          </cell>
        </row>
        <row r="48">
          <cell r="C48">
            <v>10533</v>
          </cell>
          <cell r="D48" t="str">
            <v>BERESTECKA Natalia</v>
          </cell>
          <cell r="E48">
            <v>962</v>
          </cell>
        </row>
        <row r="49">
          <cell r="C49">
            <v>42922</v>
          </cell>
          <cell r="D49" t="str">
            <v>BLACHARCZYK Igor</v>
          </cell>
          <cell r="E49">
            <v>974</v>
          </cell>
        </row>
        <row r="50">
          <cell r="C50">
            <v>24218</v>
          </cell>
          <cell r="D50" t="str">
            <v>BOGDOLL Hubert</v>
          </cell>
          <cell r="E50">
            <v>963</v>
          </cell>
        </row>
        <row r="51">
          <cell r="C51">
            <v>4115</v>
          </cell>
          <cell r="D51" t="str">
            <v>BROMBOSZCZ Barbara</v>
          </cell>
          <cell r="E51">
            <v>964</v>
          </cell>
        </row>
        <row r="52">
          <cell r="C52">
            <v>42921</v>
          </cell>
          <cell r="D52" t="str">
            <v>DASIEWICZ Mateusz</v>
          </cell>
          <cell r="E52">
            <v>975</v>
          </cell>
        </row>
        <row r="53">
          <cell r="C53">
            <v>39237</v>
          </cell>
          <cell r="D53" t="str">
            <v>GAŁOWSKI Patryk</v>
          </cell>
          <cell r="E53">
            <v>976</v>
          </cell>
        </row>
        <row r="54">
          <cell r="C54">
            <v>42923</v>
          </cell>
          <cell r="D54" t="str">
            <v>JAMKA Szymon</v>
          </cell>
          <cell r="E54">
            <v>977</v>
          </cell>
        </row>
        <row r="55">
          <cell r="C55">
            <v>30452</v>
          </cell>
          <cell r="D55" t="str">
            <v>JURKIEWICZ Bartosz</v>
          </cell>
          <cell r="E55">
            <v>965</v>
          </cell>
        </row>
        <row r="56">
          <cell r="C56">
            <v>48431</v>
          </cell>
          <cell r="D56" t="str">
            <v>JURKIEWICZ Dariusz</v>
          </cell>
          <cell r="E56">
            <v>966</v>
          </cell>
        </row>
        <row r="57">
          <cell r="C57">
            <v>29382</v>
          </cell>
          <cell r="D57" t="str">
            <v>KOWALCZYK Kacper</v>
          </cell>
          <cell r="E57">
            <v>967</v>
          </cell>
        </row>
        <row r="58">
          <cell r="C58">
            <v>33517</v>
          </cell>
          <cell r="D58" t="str">
            <v>KOZŁOWSKI Krzysztof</v>
          </cell>
          <cell r="E58">
            <v>968</v>
          </cell>
        </row>
        <row r="59">
          <cell r="C59">
            <v>9548</v>
          </cell>
          <cell r="D59" t="str">
            <v>KULAK Ryszard</v>
          </cell>
          <cell r="E59">
            <v>969</v>
          </cell>
        </row>
        <row r="60">
          <cell r="C60">
            <v>41468</v>
          </cell>
          <cell r="D60" t="str">
            <v>KURZELA Natalia</v>
          </cell>
          <cell r="E60">
            <v>978</v>
          </cell>
        </row>
        <row r="61">
          <cell r="C61">
            <v>28931</v>
          </cell>
          <cell r="D61" t="str">
            <v>KWASZYŃSKI Daniel</v>
          </cell>
          <cell r="E61">
            <v>970</v>
          </cell>
        </row>
        <row r="62">
          <cell r="C62">
            <v>17988</v>
          </cell>
          <cell r="D62" t="str">
            <v>KWASZYŃSKI Przemysław</v>
          </cell>
          <cell r="E62">
            <v>971</v>
          </cell>
        </row>
        <row r="63">
          <cell r="C63">
            <v>10580</v>
          </cell>
          <cell r="D63" t="str">
            <v>NOGA Piotr</v>
          </cell>
          <cell r="E63">
            <v>10356</v>
          </cell>
        </row>
        <row r="64">
          <cell r="C64">
            <v>39810</v>
          </cell>
          <cell r="D64" t="str">
            <v>PĄCZKO Roksana</v>
          </cell>
          <cell r="E64">
            <v>979</v>
          </cell>
        </row>
        <row r="65">
          <cell r="C65">
            <v>39239</v>
          </cell>
          <cell r="D65" t="str">
            <v>PIETRECKI Jakub</v>
          </cell>
          <cell r="E65">
            <v>980</v>
          </cell>
        </row>
        <row r="66">
          <cell r="C66">
            <v>35730</v>
          </cell>
          <cell r="D66" t="str">
            <v>SATŁAWA Adrianna</v>
          </cell>
          <cell r="E66">
            <v>981</v>
          </cell>
        </row>
        <row r="67">
          <cell r="C67">
            <v>37308</v>
          </cell>
          <cell r="D67" t="str">
            <v>SATŁAWA Aleksandra</v>
          </cell>
          <cell r="E67">
            <v>982</v>
          </cell>
        </row>
        <row r="68">
          <cell r="C68">
            <v>21085</v>
          </cell>
          <cell r="D68" t="str">
            <v>SKRZYPIEC Wiesław</v>
          </cell>
          <cell r="E68">
            <v>972</v>
          </cell>
        </row>
        <row r="69">
          <cell r="C69">
            <v>39236</v>
          </cell>
          <cell r="D69" t="str">
            <v>SOBCZAK Dariusz</v>
          </cell>
          <cell r="E69">
            <v>983</v>
          </cell>
        </row>
        <row r="70">
          <cell r="C70">
            <v>42686</v>
          </cell>
          <cell r="D70" t="str">
            <v>SOBCZAK Natalia</v>
          </cell>
          <cell r="E70">
            <v>984</v>
          </cell>
        </row>
        <row r="71">
          <cell r="C71">
            <v>36542</v>
          </cell>
          <cell r="D71" t="str">
            <v>SOŁOTWIŃSKA Oliwia</v>
          </cell>
          <cell r="E71">
            <v>985</v>
          </cell>
        </row>
        <row r="72">
          <cell r="C72">
            <v>41471</v>
          </cell>
          <cell r="D72" t="str">
            <v>WŁODARCZYK Nicoll</v>
          </cell>
          <cell r="E72">
            <v>986</v>
          </cell>
        </row>
        <row r="73">
          <cell r="C73">
            <v>42925</v>
          </cell>
          <cell r="D73" t="str">
            <v>WNUK Natalia</v>
          </cell>
          <cell r="E73">
            <v>987</v>
          </cell>
        </row>
        <row r="74">
          <cell r="C74">
            <v>46322</v>
          </cell>
          <cell r="D74" t="str">
            <v>DANAJ Robert</v>
          </cell>
          <cell r="E74">
            <v>9532</v>
          </cell>
        </row>
        <row r="75">
          <cell r="C75">
            <v>46320</v>
          </cell>
          <cell r="D75" t="str">
            <v>FIGLEWICZ Jan</v>
          </cell>
          <cell r="E75">
            <v>9533</v>
          </cell>
        </row>
        <row r="76">
          <cell r="C76">
            <v>46326</v>
          </cell>
          <cell r="D76" t="str">
            <v>NYDZA Krzysztof</v>
          </cell>
          <cell r="E76">
            <v>9534</v>
          </cell>
        </row>
        <row r="77">
          <cell r="C77">
            <v>46327</v>
          </cell>
          <cell r="D77" t="str">
            <v>SUKIENNIK Andrzej</v>
          </cell>
          <cell r="E77">
            <v>9535</v>
          </cell>
        </row>
        <row r="78">
          <cell r="C78">
            <v>46323</v>
          </cell>
          <cell r="D78" t="str">
            <v>SUKIENNIK Sebastian</v>
          </cell>
          <cell r="E78">
            <v>9536</v>
          </cell>
        </row>
        <row r="79">
          <cell r="C79">
            <v>46325</v>
          </cell>
          <cell r="D79" t="str">
            <v>SZPILEWSKI Marcin</v>
          </cell>
          <cell r="E79">
            <v>9537</v>
          </cell>
        </row>
        <row r="80">
          <cell r="C80">
            <v>46321</v>
          </cell>
          <cell r="D80" t="str">
            <v>WALAS Grzegorz</v>
          </cell>
          <cell r="E80">
            <v>9538</v>
          </cell>
        </row>
        <row r="81">
          <cell r="C81">
            <v>49011</v>
          </cell>
          <cell r="D81" t="str">
            <v>BADOWSKI Marcin</v>
          </cell>
          <cell r="E81">
            <v>6951</v>
          </cell>
        </row>
        <row r="82">
          <cell r="C82">
            <v>47691</v>
          </cell>
          <cell r="D82" t="str">
            <v>BĘBEN Jakub</v>
          </cell>
          <cell r="E82">
            <v>6944</v>
          </cell>
        </row>
        <row r="83">
          <cell r="C83">
            <v>33900</v>
          </cell>
          <cell r="D83" t="str">
            <v>BUCZYŃSKI Damian</v>
          </cell>
          <cell r="E83">
            <v>6936</v>
          </cell>
        </row>
        <row r="84">
          <cell r="C84">
            <v>50725</v>
          </cell>
          <cell r="D84" t="str">
            <v>CHWASZCZ Oskar</v>
          </cell>
          <cell r="E84">
            <v>10069</v>
          </cell>
        </row>
        <row r="85">
          <cell r="C85">
            <v>41495</v>
          </cell>
          <cell r="D85" t="str">
            <v>DEREŃ Michalina</v>
          </cell>
          <cell r="E85">
            <v>6945</v>
          </cell>
        </row>
        <row r="86">
          <cell r="C86">
            <v>9734</v>
          </cell>
          <cell r="D86" t="str">
            <v>GÓRSKI Zygmunt</v>
          </cell>
          <cell r="E86">
            <v>6935</v>
          </cell>
        </row>
        <row r="87">
          <cell r="C87">
            <v>50950</v>
          </cell>
          <cell r="D87" t="str">
            <v>HAPKE Alan</v>
          </cell>
          <cell r="E87">
            <v>10376</v>
          </cell>
        </row>
        <row r="88">
          <cell r="C88">
            <v>9382</v>
          </cell>
          <cell r="D88" t="str">
            <v>HORNIAK Grzegorz</v>
          </cell>
          <cell r="E88">
            <v>6937</v>
          </cell>
        </row>
        <row r="89">
          <cell r="C89">
            <v>49982</v>
          </cell>
          <cell r="D89" t="str">
            <v>JACAK Wojciech</v>
          </cell>
          <cell r="E89">
            <v>6952</v>
          </cell>
        </row>
        <row r="90">
          <cell r="C90">
            <v>47695</v>
          </cell>
          <cell r="D90" t="str">
            <v>KRAJEWSKI Michał</v>
          </cell>
          <cell r="E90">
            <v>6946</v>
          </cell>
        </row>
        <row r="91">
          <cell r="C91">
            <v>48758</v>
          </cell>
          <cell r="D91" t="str">
            <v>MARCYNIUK Zbigniew</v>
          </cell>
          <cell r="E91">
            <v>6938</v>
          </cell>
        </row>
        <row r="92">
          <cell r="C92">
            <v>16702</v>
          </cell>
          <cell r="D92" t="str">
            <v>MARSZAŁEK Marian</v>
          </cell>
          <cell r="E92">
            <v>6939</v>
          </cell>
        </row>
        <row r="93">
          <cell r="C93">
            <v>44727</v>
          </cell>
          <cell r="D93" t="str">
            <v>MARSZAŁEK Olimpia</v>
          </cell>
          <cell r="E93">
            <v>6949</v>
          </cell>
        </row>
        <row r="94">
          <cell r="C94">
            <v>47697</v>
          </cell>
          <cell r="D94" t="str">
            <v>NAUMOWICZ Oskar</v>
          </cell>
          <cell r="E94">
            <v>6947</v>
          </cell>
        </row>
        <row r="95">
          <cell r="C95">
            <v>48759</v>
          </cell>
          <cell r="D95" t="str">
            <v>ROGOWSKI Andrzej</v>
          </cell>
          <cell r="E95">
            <v>6940</v>
          </cell>
        </row>
        <row r="96">
          <cell r="C96">
            <v>17969</v>
          </cell>
          <cell r="D96" t="str">
            <v>RYBIKOWSKI Przemysław</v>
          </cell>
          <cell r="E96">
            <v>6943</v>
          </cell>
        </row>
        <row r="97">
          <cell r="C97">
            <v>27100</v>
          </cell>
          <cell r="D97" t="str">
            <v>SAMBORSKI Marek</v>
          </cell>
          <cell r="E97">
            <v>9614</v>
          </cell>
        </row>
        <row r="98">
          <cell r="C98">
            <v>50727</v>
          </cell>
          <cell r="D98" t="str">
            <v>SMOCZYK Wojciech</v>
          </cell>
          <cell r="E98">
            <v>10071</v>
          </cell>
        </row>
        <row r="99">
          <cell r="C99">
            <v>50726</v>
          </cell>
          <cell r="D99" t="str">
            <v>SOKOŁOWSKI Wojciech</v>
          </cell>
          <cell r="E99">
            <v>10070</v>
          </cell>
        </row>
        <row r="100">
          <cell r="C100">
            <v>49983</v>
          </cell>
          <cell r="D100" t="str">
            <v>STAWICKI Szymon</v>
          </cell>
          <cell r="E100">
            <v>6953</v>
          </cell>
        </row>
        <row r="101">
          <cell r="C101">
            <v>50117</v>
          </cell>
          <cell r="D101" t="str">
            <v>TRAWIŃSKA Malwina</v>
          </cell>
          <cell r="E101">
            <v>7714</v>
          </cell>
        </row>
        <row r="102">
          <cell r="C102">
            <v>34430</v>
          </cell>
          <cell r="D102" t="str">
            <v>WALOWSKA Wiktoria</v>
          </cell>
          <cell r="E102">
            <v>6941</v>
          </cell>
        </row>
        <row r="103">
          <cell r="C103">
            <v>20017</v>
          </cell>
          <cell r="D103" t="str">
            <v>WALOWSKI Mateusz</v>
          </cell>
          <cell r="E103">
            <v>6942</v>
          </cell>
        </row>
        <row r="104">
          <cell r="C104">
            <v>49981</v>
          </cell>
          <cell r="D104" t="str">
            <v>WITCZAK Dominika</v>
          </cell>
          <cell r="E104">
            <v>6950</v>
          </cell>
        </row>
        <row r="105">
          <cell r="C105">
            <v>39965</v>
          </cell>
          <cell r="D105" t="str">
            <v>ZAŁUDZKI Bartosz</v>
          </cell>
          <cell r="E105">
            <v>6948</v>
          </cell>
        </row>
        <row r="106">
          <cell r="C106">
            <v>50034</v>
          </cell>
          <cell r="D106" t="str">
            <v>ADAMSKI Mariusz</v>
          </cell>
          <cell r="E106">
            <v>7215</v>
          </cell>
        </row>
        <row r="107">
          <cell r="C107">
            <v>50048</v>
          </cell>
          <cell r="D107" t="str">
            <v>ALLEN Marta</v>
          </cell>
          <cell r="E107">
            <v>7229</v>
          </cell>
        </row>
        <row r="108">
          <cell r="C108">
            <v>50035</v>
          </cell>
          <cell r="D108" t="str">
            <v>BĄK Teresa</v>
          </cell>
          <cell r="E108">
            <v>7216</v>
          </cell>
        </row>
        <row r="109">
          <cell r="C109">
            <v>50030</v>
          </cell>
          <cell r="D109" t="str">
            <v>BĘBEN Bartek</v>
          </cell>
          <cell r="E109">
            <v>7211</v>
          </cell>
        </row>
        <row r="110">
          <cell r="C110">
            <v>50032</v>
          </cell>
          <cell r="D110" t="str">
            <v>BIŁOS Zbigniew</v>
          </cell>
          <cell r="E110">
            <v>7213</v>
          </cell>
        </row>
        <row r="111">
          <cell r="C111">
            <v>50043</v>
          </cell>
          <cell r="D111" t="str">
            <v>CZUB Zdzisław</v>
          </cell>
          <cell r="E111">
            <v>7224</v>
          </cell>
        </row>
        <row r="112">
          <cell r="C112">
            <v>50051</v>
          </cell>
          <cell r="D112" t="str">
            <v>FROŚ Adam</v>
          </cell>
          <cell r="E112">
            <v>7235</v>
          </cell>
        </row>
        <row r="113">
          <cell r="C113">
            <v>50040</v>
          </cell>
          <cell r="D113" t="str">
            <v>GAWROŃSKI Roman</v>
          </cell>
          <cell r="E113">
            <v>7221</v>
          </cell>
        </row>
        <row r="114">
          <cell r="C114">
            <v>18000</v>
          </cell>
          <cell r="D114" t="str">
            <v>HRECZUCH Jan</v>
          </cell>
          <cell r="E114">
            <v>7231</v>
          </cell>
        </row>
        <row r="115">
          <cell r="C115">
            <v>50033</v>
          </cell>
          <cell r="D115" t="str">
            <v>HUDYMA Marcin</v>
          </cell>
          <cell r="E115">
            <v>7214</v>
          </cell>
        </row>
        <row r="116">
          <cell r="C116">
            <v>50037</v>
          </cell>
          <cell r="D116" t="str">
            <v>KARASIUK Mirosław</v>
          </cell>
          <cell r="E116">
            <v>7218</v>
          </cell>
        </row>
        <row r="117">
          <cell r="C117">
            <v>50122</v>
          </cell>
          <cell r="D117" t="str">
            <v>KISIEL Robert</v>
          </cell>
          <cell r="E117">
            <v>7734</v>
          </cell>
        </row>
        <row r="118">
          <cell r="C118">
            <v>50123</v>
          </cell>
          <cell r="D118" t="str">
            <v>KOLOMIIETS Serhii</v>
          </cell>
          <cell r="E118">
            <v>7735</v>
          </cell>
        </row>
        <row r="119">
          <cell r="C119">
            <v>50121</v>
          </cell>
          <cell r="D119" t="str">
            <v>KOZŁOWSKI Paweł</v>
          </cell>
          <cell r="E119">
            <v>7733</v>
          </cell>
        </row>
        <row r="120">
          <cell r="C120">
            <v>50119</v>
          </cell>
          <cell r="D120" t="str">
            <v>KRÓL Rafał</v>
          </cell>
          <cell r="E120">
            <v>7731</v>
          </cell>
        </row>
        <row r="121">
          <cell r="C121">
            <v>50042</v>
          </cell>
          <cell r="D121" t="str">
            <v>KUZNETSOV Alex</v>
          </cell>
          <cell r="E121">
            <v>7223</v>
          </cell>
        </row>
        <row r="122">
          <cell r="C122">
            <v>50047</v>
          </cell>
          <cell r="D122" t="str">
            <v>LESZCZYNA Anna</v>
          </cell>
          <cell r="E122">
            <v>7228</v>
          </cell>
        </row>
        <row r="123">
          <cell r="C123">
            <v>50045</v>
          </cell>
          <cell r="D123" t="str">
            <v>MALIK Bogdan</v>
          </cell>
          <cell r="E123">
            <v>7226</v>
          </cell>
        </row>
        <row r="124">
          <cell r="C124">
            <v>50041</v>
          </cell>
          <cell r="D124" t="str">
            <v>MAMROŁ Paweł</v>
          </cell>
          <cell r="E124">
            <v>7222</v>
          </cell>
        </row>
        <row r="125">
          <cell r="C125">
            <v>50029</v>
          </cell>
          <cell r="D125" t="str">
            <v>MUŁA Mateusz</v>
          </cell>
          <cell r="E125">
            <v>7210</v>
          </cell>
        </row>
        <row r="126">
          <cell r="C126">
            <v>17985</v>
          </cell>
          <cell r="D126" t="str">
            <v>OBOZ Ignacy</v>
          </cell>
          <cell r="E126">
            <v>7736</v>
          </cell>
        </row>
        <row r="127">
          <cell r="C127">
            <v>50050</v>
          </cell>
          <cell r="D127" t="str">
            <v>OLBERT Marek</v>
          </cell>
          <cell r="E127">
            <v>7234</v>
          </cell>
        </row>
        <row r="128">
          <cell r="C128">
            <v>50046</v>
          </cell>
          <cell r="D128" t="str">
            <v>PIESIAK Mateusz</v>
          </cell>
          <cell r="E128">
            <v>7227</v>
          </cell>
        </row>
        <row r="129">
          <cell r="C129">
            <v>5092</v>
          </cell>
          <cell r="D129" t="str">
            <v>PRZYBYSZ Grzegorz</v>
          </cell>
          <cell r="E129">
            <v>7236</v>
          </cell>
        </row>
        <row r="130">
          <cell r="C130">
            <v>32570</v>
          </cell>
          <cell r="D130" t="str">
            <v>SMOLIŃSKI Mateusz</v>
          </cell>
          <cell r="E130">
            <v>7232</v>
          </cell>
        </row>
        <row r="131">
          <cell r="C131">
            <v>50039</v>
          </cell>
          <cell r="D131" t="str">
            <v>SZULC Tomasz</v>
          </cell>
          <cell r="E131">
            <v>7220</v>
          </cell>
        </row>
        <row r="132">
          <cell r="C132">
            <v>50036</v>
          </cell>
          <cell r="D132" t="str">
            <v>TURKIEWICZ Szymon</v>
          </cell>
          <cell r="E132">
            <v>7217</v>
          </cell>
        </row>
        <row r="133">
          <cell r="C133">
            <v>50038</v>
          </cell>
          <cell r="D133" t="str">
            <v>WARDZAŁA Wojciech</v>
          </cell>
          <cell r="E133">
            <v>7219</v>
          </cell>
        </row>
        <row r="134">
          <cell r="C134">
            <v>50044</v>
          </cell>
          <cell r="D134" t="str">
            <v>WITOSZYŃSKI Jerzy</v>
          </cell>
          <cell r="E134">
            <v>7225</v>
          </cell>
        </row>
        <row r="135">
          <cell r="C135">
            <v>35176</v>
          </cell>
          <cell r="D135" t="str">
            <v>WOŚ Marcin</v>
          </cell>
          <cell r="E135">
            <v>7233</v>
          </cell>
        </row>
        <row r="136">
          <cell r="C136">
            <v>50049</v>
          </cell>
          <cell r="D136" t="str">
            <v>ZALESKI Robert</v>
          </cell>
          <cell r="E136">
            <v>7230</v>
          </cell>
        </row>
        <row r="137">
          <cell r="C137">
            <v>50031</v>
          </cell>
          <cell r="D137" t="str">
            <v>ZALESKI Szymon</v>
          </cell>
          <cell r="E137">
            <v>7212</v>
          </cell>
        </row>
        <row r="138">
          <cell r="C138">
            <v>50120</v>
          </cell>
          <cell r="D138" t="str">
            <v>ZALESKI Tomasz</v>
          </cell>
          <cell r="E138">
            <v>7732</v>
          </cell>
        </row>
        <row r="139">
          <cell r="C139">
            <v>10534</v>
          </cell>
          <cell r="D139" t="str">
            <v>BEDNARSKI Damian</v>
          </cell>
          <cell r="E139">
            <v>5973</v>
          </cell>
        </row>
        <row r="140">
          <cell r="C140">
            <v>41683</v>
          </cell>
          <cell r="D140" t="str">
            <v>CYGANOWSKI Paweł</v>
          </cell>
          <cell r="E140">
            <v>3143</v>
          </cell>
        </row>
        <row r="141">
          <cell r="C141">
            <v>47404</v>
          </cell>
          <cell r="D141" t="str">
            <v>GRONCZEWSKI Andrzej</v>
          </cell>
          <cell r="E141">
            <v>3144</v>
          </cell>
        </row>
        <row r="142">
          <cell r="C142">
            <v>41692</v>
          </cell>
          <cell r="D142" t="str">
            <v>HOŁDA Marian</v>
          </cell>
          <cell r="E142">
            <v>3145</v>
          </cell>
        </row>
        <row r="143">
          <cell r="C143">
            <v>43884</v>
          </cell>
          <cell r="D143" t="str">
            <v>JANKOWSKI Mariusz</v>
          </cell>
          <cell r="E143">
            <v>3146</v>
          </cell>
        </row>
        <row r="144">
          <cell r="C144">
            <v>41688</v>
          </cell>
          <cell r="D144" t="str">
            <v>KOSTRZEWA Łukasz</v>
          </cell>
          <cell r="E144">
            <v>3147</v>
          </cell>
        </row>
        <row r="145">
          <cell r="C145">
            <v>43887</v>
          </cell>
          <cell r="D145" t="str">
            <v>KOSTRZEWA Martyna</v>
          </cell>
          <cell r="E145">
            <v>3161</v>
          </cell>
        </row>
        <row r="146">
          <cell r="C146">
            <v>43888</v>
          </cell>
          <cell r="D146" t="str">
            <v>KUŁEK Dawid</v>
          </cell>
          <cell r="E146">
            <v>3162</v>
          </cell>
        </row>
        <row r="147">
          <cell r="C147">
            <v>41691</v>
          </cell>
          <cell r="D147" t="str">
            <v>LAMBRYCZAK Maciej</v>
          </cell>
          <cell r="E147">
            <v>3148</v>
          </cell>
        </row>
        <row r="148">
          <cell r="C148">
            <v>49484</v>
          </cell>
          <cell r="D148" t="str">
            <v>LASKOWSKI Piotr</v>
          </cell>
          <cell r="E148">
            <v>3151</v>
          </cell>
        </row>
        <row r="149">
          <cell r="C149">
            <v>34091</v>
          </cell>
          <cell r="D149" t="str">
            <v>MROCZKOWSKI Michał</v>
          </cell>
          <cell r="E149">
            <v>3149</v>
          </cell>
        </row>
        <row r="150">
          <cell r="C150">
            <v>46401</v>
          </cell>
          <cell r="D150" t="str">
            <v>OSTROWSKI Miłosz</v>
          </cell>
          <cell r="E150">
            <v>3163</v>
          </cell>
        </row>
        <row r="151">
          <cell r="C151">
            <v>47405</v>
          </cell>
          <cell r="D151" t="str">
            <v>PYTKO Bartosz</v>
          </cell>
          <cell r="E151">
            <v>3150</v>
          </cell>
        </row>
        <row r="152">
          <cell r="C152">
            <v>43889</v>
          </cell>
          <cell r="D152" t="str">
            <v>RUDNIK Maximilian</v>
          </cell>
          <cell r="E152">
            <v>3164</v>
          </cell>
        </row>
        <row r="153">
          <cell r="C153">
            <v>39264</v>
          </cell>
          <cell r="D153" t="str">
            <v>RUSEK Grzegorz</v>
          </cell>
          <cell r="E153">
            <v>3152</v>
          </cell>
        </row>
        <row r="154">
          <cell r="C154">
            <v>45321</v>
          </cell>
          <cell r="D154" t="str">
            <v>RYLEWICZ Dominik</v>
          </cell>
          <cell r="E154">
            <v>3165</v>
          </cell>
        </row>
        <row r="155">
          <cell r="C155">
            <v>41685</v>
          </cell>
          <cell r="D155" t="str">
            <v>SIERADZKI Sebastian</v>
          </cell>
          <cell r="E155">
            <v>3153</v>
          </cell>
        </row>
        <row r="156">
          <cell r="C156">
            <v>41687</v>
          </cell>
          <cell r="D156" t="str">
            <v>SOKOŁOWSKI Ryszard</v>
          </cell>
          <cell r="E156">
            <v>3154</v>
          </cell>
        </row>
        <row r="157">
          <cell r="C157">
            <v>39265</v>
          </cell>
          <cell r="D157" t="str">
            <v>SZCZEPANEK Paulina</v>
          </cell>
          <cell r="E157">
            <v>3155</v>
          </cell>
        </row>
        <row r="158">
          <cell r="C158">
            <v>48765</v>
          </cell>
          <cell r="D158" t="str">
            <v>TOMASZEWSKI Adam</v>
          </cell>
          <cell r="E158">
            <v>3156</v>
          </cell>
        </row>
        <row r="159">
          <cell r="C159">
            <v>41686</v>
          </cell>
          <cell r="D159" t="str">
            <v>TUŁA Piotr</v>
          </cell>
          <cell r="E159">
            <v>3157</v>
          </cell>
        </row>
        <row r="160">
          <cell r="C160">
            <v>22582</v>
          </cell>
          <cell r="D160" t="str">
            <v>TWOREK Mirosław</v>
          </cell>
          <cell r="E160">
            <v>10115</v>
          </cell>
        </row>
        <row r="161">
          <cell r="C161">
            <v>39266</v>
          </cell>
          <cell r="D161" t="str">
            <v>URBANOWICZ Paweł</v>
          </cell>
          <cell r="E161">
            <v>3158</v>
          </cell>
        </row>
        <row r="162">
          <cell r="C162">
            <v>43886</v>
          </cell>
          <cell r="D162" t="str">
            <v>WAJDEL Grzegorz</v>
          </cell>
          <cell r="E162">
            <v>3159</v>
          </cell>
        </row>
        <row r="163">
          <cell r="C163">
            <v>41689</v>
          </cell>
          <cell r="D163" t="str">
            <v>WAŚNIEWSKI Piotr</v>
          </cell>
          <cell r="E163">
            <v>3166</v>
          </cell>
        </row>
        <row r="164">
          <cell r="C164">
            <v>28492</v>
          </cell>
          <cell r="D164" t="str">
            <v>ZIENIEWICZ Andrzej</v>
          </cell>
          <cell r="E164">
            <v>3160</v>
          </cell>
        </row>
        <row r="165">
          <cell r="C165">
            <v>5638</v>
          </cell>
          <cell r="D165" t="str">
            <v>DĘBSKI Jerzy</v>
          </cell>
          <cell r="E165">
            <v>7028</v>
          </cell>
        </row>
        <row r="166">
          <cell r="C166">
            <v>24810</v>
          </cell>
          <cell r="D166" t="str">
            <v>KARDYŚ Adam</v>
          </cell>
          <cell r="E166">
            <v>7029</v>
          </cell>
        </row>
        <row r="167">
          <cell r="C167">
            <v>50126</v>
          </cell>
          <cell r="D167" t="str">
            <v>KNIEJSKI Paweł</v>
          </cell>
          <cell r="E167">
            <v>7768</v>
          </cell>
        </row>
        <row r="168">
          <cell r="C168">
            <v>44161</v>
          </cell>
          <cell r="D168" t="str">
            <v>PYTKOWSKI Paweł</v>
          </cell>
          <cell r="E168">
            <v>7030</v>
          </cell>
        </row>
        <row r="169">
          <cell r="C169">
            <v>8199</v>
          </cell>
          <cell r="D169" t="str">
            <v>SZPITALNY Tomasz</v>
          </cell>
          <cell r="E169">
            <v>7026</v>
          </cell>
        </row>
        <row r="170">
          <cell r="C170">
            <v>29365</v>
          </cell>
          <cell r="D170" t="str">
            <v>TRZEWIK Dariusz</v>
          </cell>
          <cell r="E170">
            <v>7025</v>
          </cell>
        </row>
        <row r="171">
          <cell r="C171">
            <v>32171</v>
          </cell>
          <cell r="D171" t="str">
            <v>ŻYGADŁO Marcin</v>
          </cell>
          <cell r="E171">
            <v>7027</v>
          </cell>
        </row>
        <row r="172">
          <cell r="C172">
            <v>48437</v>
          </cell>
          <cell r="D172" t="str">
            <v>BARTCZAK Kaleb</v>
          </cell>
          <cell r="E172">
            <v>8519</v>
          </cell>
        </row>
        <row r="173">
          <cell r="C173">
            <v>46799</v>
          </cell>
          <cell r="D173" t="str">
            <v>BUCZKOWSKA Wiktoria</v>
          </cell>
          <cell r="E173">
            <v>8518</v>
          </cell>
        </row>
        <row r="174">
          <cell r="C174">
            <v>48581</v>
          </cell>
          <cell r="D174" t="str">
            <v>DZIEDZINA Borys</v>
          </cell>
          <cell r="E174">
            <v>9941</v>
          </cell>
        </row>
        <row r="175">
          <cell r="C175">
            <v>50258</v>
          </cell>
          <cell r="D175" t="str">
            <v>DŻWIGAŁOWSKA Urszula</v>
          </cell>
          <cell r="E175">
            <v>8524</v>
          </cell>
        </row>
        <row r="176">
          <cell r="C176">
            <v>50259</v>
          </cell>
          <cell r="D176" t="str">
            <v>JENDYK Julia</v>
          </cell>
          <cell r="E176">
            <v>8525</v>
          </cell>
        </row>
        <row r="177">
          <cell r="C177">
            <v>45924</v>
          </cell>
          <cell r="D177" t="str">
            <v>KAŹMIERCZAK Paweł</v>
          </cell>
          <cell r="E177">
            <v>8536</v>
          </cell>
        </row>
        <row r="178">
          <cell r="C178">
            <v>1894</v>
          </cell>
          <cell r="D178" t="str">
            <v>KORONCZEWSKI Dariusz</v>
          </cell>
          <cell r="E178">
            <v>8537</v>
          </cell>
        </row>
        <row r="179">
          <cell r="C179">
            <v>44693</v>
          </cell>
          <cell r="D179" t="str">
            <v>KRASZEWSKA Olga</v>
          </cell>
          <cell r="E179">
            <v>8521</v>
          </cell>
        </row>
        <row r="180">
          <cell r="C180">
            <v>50260</v>
          </cell>
          <cell r="D180" t="str">
            <v>LENDZION Zofia</v>
          </cell>
          <cell r="E180">
            <v>8528</v>
          </cell>
        </row>
        <row r="181">
          <cell r="C181">
            <v>48893</v>
          </cell>
          <cell r="D181" t="str">
            <v>MATUSZKIEWICZ Andżelika</v>
          </cell>
          <cell r="E181">
            <v>8523</v>
          </cell>
        </row>
        <row r="182">
          <cell r="C182">
            <v>48967</v>
          </cell>
          <cell r="D182" t="str">
            <v>NOWAK Mikołaj</v>
          </cell>
          <cell r="E182">
            <v>8526</v>
          </cell>
        </row>
        <row r="183">
          <cell r="C183">
            <v>46702</v>
          </cell>
          <cell r="D183" t="str">
            <v>PASIERBSKA Izabela</v>
          </cell>
          <cell r="E183">
            <v>8522</v>
          </cell>
        </row>
        <row r="184">
          <cell r="C184">
            <v>28671</v>
          </cell>
          <cell r="D184" t="str">
            <v>PIESIAK Piotr</v>
          </cell>
          <cell r="E184">
            <v>8538</v>
          </cell>
        </row>
        <row r="185">
          <cell r="C185">
            <v>44425</v>
          </cell>
          <cell r="D185" t="str">
            <v>ROJEK Tomasz</v>
          </cell>
          <cell r="E185">
            <v>8533</v>
          </cell>
        </row>
        <row r="186">
          <cell r="C186">
            <v>48968</v>
          </cell>
          <cell r="D186" t="str">
            <v>SULEJ-MICHALSKI Wiktor</v>
          </cell>
          <cell r="E186">
            <v>8527</v>
          </cell>
        </row>
        <row r="187">
          <cell r="C187">
            <v>37702</v>
          </cell>
          <cell r="D187" t="str">
            <v>TOKAREK Marcin</v>
          </cell>
          <cell r="E187">
            <v>8534</v>
          </cell>
        </row>
        <row r="188">
          <cell r="C188">
            <v>48722</v>
          </cell>
          <cell r="D188" t="str">
            <v>WALENDZIK Tomasz</v>
          </cell>
          <cell r="E188">
            <v>8535</v>
          </cell>
        </row>
        <row r="189">
          <cell r="C189">
            <v>47894</v>
          </cell>
          <cell r="D189" t="str">
            <v>WICHOT Jacek</v>
          </cell>
          <cell r="E189">
            <v>8529</v>
          </cell>
        </row>
        <row r="190">
          <cell r="C190">
            <v>48440</v>
          </cell>
          <cell r="D190" t="str">
            <v>WYCHOWANIEC Dawid</v>
          </cell>
          <cell r="E190">
            <v>8531</v>
          </cell>
        </row>
        <row r="191">
          <cell r="C191">
            <v>48439</v>
          </cell>
          <cell r="D191" t="str">
            <v>WYCHOWANIEC Radosław</v>
          </cell>
          <cell r="E191">
            <v>8530</v>
          </cell>
        </row>
        <row r="192">
          <cell r="C192">
            <v>50257</v>
          </cell>
          <cell r="D192" t="str">
            <v>ŻMUDA Malwina</v>
          </cell>
          <cell r="E192">
            <v>8520</v>
          </cell>
        </row>
        <row r="193">
          <cell r="C193">
            <v>50069</v>
          </cell>
          <cell r="D193" t="str">
            <v>DROSZCZAK Patryk</v>
          </cell>
          <cell r="E193">
            <v>7412</v>
          </cell>
        </row>
        <row r="194">
          <cell r="C194">
            <v>38986</v>
          </cell>
          <cell r="D194" t="str">
            <v>JAŁOWIECKI Bartosz</v>
          </cell>
          <cell r="E194">
            <v>7400</v>
          </cell>
        </row>
        <row r="195">
          <cell r="C195">
            <v>38556</v>
          </cell>
          <cell r="D195" t="str">
            <v>JURKIEWICZ Ireneusz</v>
          </cell>
          <cell r="E195">
            <v>7414</v>
          </cell>
        </row>
        <row r="196">
          <cell r="C196">
            <v>43870</v>
          </cell>
          <cell r="D196" t="str">
            <v>KACIUBA Mikołaj</v>
          </cell>
          <cell r="E196">
            <v>7401</v>
          </cell>
        </row>
        <row r="197">
          <cell r="C197">
            <v>42190</v>
          </cell>
          <cell r="D197" t="str">
            <v>KALINOWSKI Andrzej</v>
          </cell>
          <cell r="E197">
            <v>7415</v>
          </cell>
        </row>
        <row r="198">
          <cell r="C198">
            <v>50070</v>
          </cell>
          <cell r="D198" t="str">
            <v>KARLIŃSKI Bartosz</v>
          </cell>
          <cell r="E198">
            <v>7413</v>
          </cell>
        </row>
        <row r="199">
          <cell r="C199">
            <v>44293</v>
          </cell>
          <cell r="D199" t="str">
            <v>KAWAŁKOWSKI Piotr</v>
          </cell>
          <cell r="E199">
            <v>7416</v>
          </cell>
        </row>
        <row r="200">
          <cell r="C200">
            <v>38555</v>
          </cell>
          <cell r="D200" t="str">
            <v>KONECKI Andrzej</v>
          </cell>
          <cell r="E200">
            <v>7417</v>
          </cell>
        </row>
        <row r="201">
          <cell r="C201">
            <v>29375</v>
          </cell>
          <cell r="D201" t="str">
            <v>KOWALSKI Jacek</v>
          </cell>
          <cell r="E201">
            <v>7418</v>
          </cell>
        </row>
        <row r="202">
          <cell r="C202">
            <v>48004</v>
          </cell>
          <cell r="D202" t="str">
            <v>KRUK Amelia</v>
          </cell>
          <cell r="E202">
            <v>7402</v>
          </cell>
        </row>
        <row r="203">
          <cell r="C203">
            <v>48003</v>
          </cell>
          <cell r="D203" t="str">
            <v>KRUK Fabian</v>
          </cell>
          <cell r="E203">
            <v>7403</v>
          </cell>
        </row>
        <row r="204">
          <cell r="C204">
            <v>27064</v>
          </cell>
          <cell r="D204" t="str">
            <v>MALINOWSKI Jarosław</v>
          </cell>
          <cell r="E204">
            <v>7419</v>
          </cell>
        </row>
        <row r="205">
          <cell r="C205">
            <v>45949</v>
          </cell>
          <cell r="D205" t="str">
            <v>MILNIKIEL Amelia</v>
          </cell>
          <cell r="E205">
            <v>7404</v>
          </cell>
        </row>
        <row r="206">
          <cell r="C206">
            <v>45950</v>
          </cell>
          <cell r="D206" t="str">
            <v>MILNIKIEL Maksymilian</v>
          </cell>
          <cell r="E206">
            <v>7405</v>
          </cell>
        </row>
        <row r="207">
          <cell r="C207">
            <v>46567</v>
          </cell>
          <cell r="D207" t="str">
            <v>MILNIKIEL Sebastian</v>
          </cell>
          <cell r="E207">
            <v>7420</v>
          </cell>
        </row>
        <row r="208">
          <cell r="C208">
            <v>28997</v>
          </cell>
          <cell r="D208" t="str">
            <v>MIŚ Zbigniew</v>
          </cell>
          <cell r="E208">
            <v>7421</v>
          </cell>
        </row>
        <row r="209">
          <cell r="C209">
            <v>15800</v>
          </cell>
          <cell r="D209" t="str">
            <v>OSICKI Jerzy</v>
          </cell>
          <cell r="E209">
            <v>7422</v>
          </cell>
        </row>
        <row r="210">
          <cell r="C210">
            <v>50694</v>
          </cell>
          <cell r="D210" t="str">
            <v>OSTROWSKI Maks</v>
          </cell>
          <cell r="E210">
            <v>10022</v>
          </cell>
        </row>
        <row r="211">
          <cell r="C211">
            <v>45951</v>
          </cell>
          <cell r="D211" t="str">
            <v>PIETRZAK Amelia</v>
          </cell>
          <cell r="E211">
            <v>7406</v>
          </cell>
        </row>
        <row r="212">
          <cell r="C212">
            <v>50068</v>
          </cell>
          <cell r="D212" t="str">
            <v>PIETRZAK Krzysztof</v>
          </cell>
          <cell r="E212">
            <v>7411</v>
          </cell>
        </row>
        <row r="213">
          <cell r="C213">
            <v>42194</v>
          </cell>
          <cell r="D213" t="str">
            <v>PLĄSKA Filip</v>
          </cell>
          <cell r="E213">
            <v>7407</v>
          </cell>
        </row>
        <row r="214">
          <cell r="C214">
            <v>46712</v>
          </cell>
          <cell r="D214" t="str">
            <v>RYGLICKI Mikołaj</v>
          </cell>
          <cell r="E214">
            <v>7408</v>
          </cell>
        </row>
        <row r="215">
          <cell r="C215">
            <v>50693</v>
          </cell>
          <cell r="D215" t="str">
            <v>SINICKI Kacper</v>
          </cell>
          <cell r="E215">
            <v>10021</v>
          </cell>
        </row>
        <row r="216">
          <cell r="C216">
            <v>5095</v>
          </cell>
          <cell r="D216" t="str">
            <v>SŁOWIŃSKI Sławomir</v>
          </cell>
          <cell r="E216">
            <v>7423</v>
          </cell>
        </row>
        <row r="217">
          <cell r="C217">
            <v>7735</v>
          </cell>
          <cell r="D217" t="str">
            <v>SULIKOWSKI Artur</v>
          </cell>
          <cell r="E217">
            <v>7424</v>
          </cell>
        </row>
        <row r="218">
          <cell r="C218">
            <v>46286</v>
          </cell>
          <cell r="D218" t="str">
            <v>ŚCIANA Adrian</v>
          </cell>
          <cell r="E218">
            <v>7409</v>
          </cell>
        </row>
        <row r="219">
          <cell r="C219">
            <v>47696</v>
          </cell>
          <cell r="D219" t="str">
            <v>ŻUKOWSKI Mateusz</v>
          </cell>
          <cell r="E219">
            <v>7410</v>
          </cell>
        </row>
        <row r="220">
          <cell r="C220">
            <v>46930</v>
          </cell>
          <cell r="D220" t="str">
            <v>BOLANOWSKI Michał</v>
          </cell>
          <cell r="E220">
            <v>4127</v>
          </cell>
        </row>
        <row r="221">
          <cell r="C221">
            <v>23849</v>
          </cell>
          <cell r="D221" t="str">
            <v>CAPAJA Adrian</v>
          </cell>
          <cell r="E221">
            <v>4123</v>
          </cell>
        </row>
        <row r="222">
          <cell r="C222">
            <v>49612</v>
          </cell>
          <cell r="D222" t="str">
            <v>GRZEBIENIOWSKI Bartosz</v>
          </cell>
          <cell r="E222">
            <v>4129</v>
          </cell>
        </row>
        <row r="223">
          <cell r="C223">
            <v>49611</v>
          </cell>
          <cell r="D223" t="str">
            <v>ŁOPATYŃSKI Bogdan</v>
          </cell>
          <cell r="E223">
            <v>4124</v>
          </cell>
        </row>
        <row r="224">
          <cell r="C224">
            <v>46928</v>
          </cell>
          <cell r="D224" t="str">
            <v>MEISSNER Karol</v>
          </cell>
          <cell r="E224">
            <v>4120</v>
          </cell>
        </row>
        <row r="225">
          <cell r="C225">
            <v>6724</v>
          </cell>
          <cell r="D225" t="str">
            <v>MOTYKA Jerzy</v>
          </cell>
          <cell r="E225">
            <v>4122</v>
          </cell>
        </row>
        <row r="226">
          <cell r="C226">
            <v>46931</v>
          </cell>
          <cell r="D226" t="str">
            <v>PILNY Józef</v>
          </cell>
          <cell r="E226">
            <v>4126</v>
          </cell>
        </row>
        <row r="227">
          <cell r="C227">
            <v>46932</v>
          </cell>
          <cell r="D227" t="str">
            <v>PINDRAL Krzysztof</v>
          </cell>
          <cell r="E227">
            <v>4125</v>
          </cell>
        </row>
        <row r="228">
          <cell r="C228">
            <v>46929</v>
          </cell>
          <cell r="D228" t="str">
            <v>URBAN Przemysław</v>
          </cell>
          <cell r="E228">
            <v>4121</v>
          </cell>
        </row>
        <row r="229">
          <cell r="C229">
            <v>46927</v>
          </cell>
          <cell r="D229" t="str">
            <v>WNUK Grzegorz</v>
          </cell>
          <cell r="E229">
            <v>4128</v>
          </cell>
        </row>
        <row r="230">
          <cell r="C230">
            <v>26412</v>
          </cell>
          <cell r="D230" t="str">
            <v>ŻUREK Weronika</v>
          </cell>
          <cell r="E230">
            <v>4119</v>
          </cell>
        </row>
        <row r="231">
          <cell r="C231">
            <v>12367</v>
          </cell>
          <cell r="D231" t="str">
            <v>BURBO Krzysztof</v>
          </cell>
          <cell r="E231">
            <v>9399</v>
          </cell>
        </row>
        <row r="232">
          <cell r="C232">
            <v>14209</v>
          </cell>
          <cell r="D232" t="str">
            <v>DOMAŃSKI Patryk</v>
          </cell>
          <cell r="E232">
            <v>9400</v>
          </cell>
        </row>
        <row r="233">
          <cell r="C233">
            <v>41464</v>
          </cell>
          <cell r="D233" t="str">
            <v>HANTKE Karol</v>
          </cell>
          <cell r="E233">
            <v>9401</v>
          </cell>
        </row>
        <row r="234">
          <cell r="C234">
            <v>12362</v>
          </cell>
          <cell r="D234" t="str">
            <v>KOZIEJ Dariusz</v>
          </cell>
          <cell r="E234">
            <v>9402</v>
          </cell>
        </row>
        <row r="235">
          <cell r="C235">
            <v>12363</v>
          </cell>
          <cell r="D235" t="str">
            <v>MYŚLIWIEC Marek</v>
          </cell>
          <cell r="E235">
            <v>9403</v>
          </cell>
        </row>
        <row r="236">
          <cell r="C236">
            <v>43941</v>
          </cell>
          <cell r="D236" t="str">
            <v>NAUMOWICZ Grażyna</v>
          </cell>
          <cell r="E236">
            <v>9398</v>
          </cell>
        </row>
        <row r="237">
          <cell r="C237">
            <v>37220</v>
          </cell>
          <cell r="D237" t="str">
            <v>NOWAK Stanisław</v>
          </cell>
          <cell r="E237">
            <v>9394</v>
          </cell>
        </row>
        <row r="238">
          <cell r="C238">
            <v>31711</v>
          </cell>
          <cell r="D238" t="str">
            <v>OGONOWSKI Sylwester</v>
          </cell>
          <cell r="E238">
            <v>9396</v>
          </cell>
        </row>
        <row r="239">
          <cell r="C239">
            <v>50431</v>
          </cell>
          <cell r="D239" t="str">
            <v>PODGÓRSKI Dariusz</v>
          </cell>
          <cell r="E239">
            <v>9395</v>
          </cell>
        </row>
        <row r="240">
          <cell r="C240">
            <v>50430</v>
          </cell>
          <cell r="D240" t="str">
            <v>SIADKOWSKI Ryszard</v>
          </cell>
          <cell r="E240">
            <v>9397</v>
          </cell>
        </row>
        <row r="241">
          <cell r="C241">
            <v>50429</v>
          </cell>
          <cell r="D241" t="str">
            <v>SOROKA Grzegorz</v>
          </cell>
          <cell r="E241">
            <v>9404</v>
          </cell>
        </row>
        <row r="242">
          <cell r="C242">
            <v>35490</v>
          </cell>
          <cell r="D242" t="str">
            <v>SYLWESTRZAK Grzegorz</v>
          </cell>
          <cell r="E242">
            <v>9405</v>
          </cell>
        </row>
        <row r="243">
          <cell r="C243">
            <v>50756</v>
          </cell>
          <cell r="D243" t="str">
            <v>TRYPUĆ Krzysztof</v>
          </cell>
          <cell r="E243">
            <v>10133</v>
          </cell>
        </row>
        <row r="244">
          <cell r="C244">
            <v>12365</v>
          </cell>
          <cell r="D244" t="str">
            <v>URBAŃSKI Sławomir</v>
          </cell>
          <cell r="E244">
            <v>9406</v>
          </cell>
        </row>
        <row r="245">
          <cell r="C245">
            <v>35727</v>
          </cell>
          <cell r="D245" t="str">
            <v>DYMEK Paweł</v>
          </cell>
          <cell r="E245">
            <v>3958</v>
          </cell>
        </row>
        <row r="246">
          <cell r="C246">
            <v>35722</v>
          </cell>
          <cell r="D246" t="str">
            <v>DYMEK Piotr</v>
          </cell>
          <cell r="E246">
            <v>3959</v>
          </cell>
        </row>
        <row r="247">
          <cell r="C247">
            <v>50441</v>
          </cell>
          <cell r="D247" t="str">
            <v>FIBICH Roman</v>
          </cell>
          <cell r="E247">
            <v>9432</v>
          </cell>
        </row>
        <row r="248">
          <cell r="C248">
            <v>40914</v>
          </cell>
          <cell r="D248" t="str">
            <v>GAJEWSKI Andrzej</v>
          </cell>
          <cell r="E248">
            <v>3960</v>
          </cell>
        </row>
        <row r="249">
          <cell r="C249">
            <v>49594</v>
          </cell>
          <cell r="D249" t="str">
            <v>KLEMENTOWSKI Bronisław</v>
          </cell>
          <cell r="E249">
            <v>3954</v>
          </cell>
        </row>
        <row r="250">
          <cell r="C250">
            <v>49596</v>
          </cell>
          <cell r="D250" t="str">
            <v>KLEMENTOWSKI Krzysztof</v>
          </cell>
          <cell r="E250">
            <v>3956</v>
          </cell>
        </row>
        <row r="251">
          <cell r="C251">
            <v>42793</v>
          </cell>
          <cell r="D251" t="str">
            <v>KRYSTEK Władysław</v>
          </cell>
          <cell r="E251">
            <v>3961</v>
          </cell>
        </row>
        <row r="252">
          <cell r="C252">
            <v>49595</v>
          </cell>
          <cell r="D252" t="str">
            <v>ŁAKOMIEC Stanisław</v>
          </cell>
          <cell r="E252">
            <v>3955</v>
          </cell>
        </row>
        <row r="253">
          <cell r="C253">
            <v>11900</v>
          </cell>
          <cell r="D253" t="str">
            <v>MARCHALEWICZ Wacław</v>
          </cell>
          <cell r="E253">
            <v>3962</v>
          </cell>
        </row>
        <row r="254">
          <cell r="C254">
            <v>37214</v>
          </cell>
          <cell r="D254" t="str">
            <v>MARZEWSKI Dariusz</v>
          </cell>
          <cell r="E254">
            <v>3963</v>
          </cell>
        </row>
        <row r="255">
          <cell r="C255">
            <v>35723</v>
          </cell>
          <cell r="D255" t="str">
            <v>WAŁKUSKI Mirosław</v>
          </cell>
          <cell r="E255">
            <v>3964</v>
          </cell>
        </row>
        <row r="256">
          <cell r="C256">
            <v>49593</v>
          </cell>
          <cell r="D256" t="str">
            <v>ZAJĄC Tadeusz</v>
          </cell>
          <cell r="E256">
            <v>3953</v>
          </cell>
        </row>
        <row r="257">
          <cell r="C257">
            <v>49597</v>
          </cell>
          <cell r="D257" t="str">
            <v>ZIELIŃSKI Wiktor</v>
          </cell>
          <cell r="E257">
            <v>3957</v>
          </cell>
        </row>
        <row r="258">
          <cell r="C258">
            <v>9832</v>
          </cell>
          <cell r="D258" t="str">
            <v>ZWOLIŃSKI Karol</v>
          </cell>
          <cell r="E258">
            <v>3965</v>
          </cell>
        </row>
        <row r="259">
          <cell r="C259">
            <v>35724</v>
          </cell>
          <cell r="D259" t="str">
            <v>ZWONIK Mariusz</v>
          </cell>
          <cell r="E259">
            <v>3966</v>
          </cell>
        </row>
        <row r="260">
          <cell r="C260">
            <v>47182</v>
          </cell>
          <cell r="D260" t="str">
            <v>BUREK Jerzy</v>
          </cell>
          <cell r="E260">
            <v>2710</v>
          </cell>
        </row>
        <row r="261">
          <cell r="C261">
            <v>47180</v>
          </cell>
          <cell r="D261" t="str">
            <v>KOKOTT Jacek</v>
          </cell>
          <cell r="E261">
            <v>2711</v>
          </cell>
        </row>
        <row r="262">
          <cell r="C262">
            <v>47181</v>
          </cell>
          <cell r="D262" t="str">
            <v>KOKOTT Józef</v>
          </cell>
          <cell r="E262">
            <v>2712</v>
          </cell>
        </row>
        <row r="263">
          <cell r="C263">
            <v>42211</v>
          </cell>
          <cell r="D263" t="str">
            <v>KULOK Piotr</v>
          </cell>
          <cell r="E263">
            <v>2713</v>
          </cell>
        </row>
        <row r="264">
          <cell r="C264">
            <v>32701</v>
          </cell>
          <cell r="D264" t="str">
            <v>NOWICKI Piotr</v>
          </cell>
          <cell r="E264">
            <v>2714</v>
          </cell>
        </row>
        <row r="265">
          <cell r="C265">
            <v>42213</v>
          </cell>
          <cell r="D265" t="str">
            <v>WRÓBEL Karol</v>
          </cell>
          <cell r="E265">
            <v>2715</v>
          </cell>
        </row>
        <row r="266">
          <cell r="C266">
            <v>48650</v>
          </cell>
          <cell r="D266" t="str">
            <v>DĄBROWSKA Natalia</v>
          </cell>
          <cell r="E266">
            <v>6292</v>
          </cell>
        </row>
        <row r="267">
          <cell r="C267">
            <v>49872</v>
          </cell>
          <cell r="D267" t="str">
            <v>DĄBROWSKI Daniel</v>
          </cell>
          <cell r="E267">
            <v>6314</v>
          </cell>
        </row>
        <row r="268">
          <cell r="C268">
            <v>48056</v>
          </cell>
          <cell r="D268" t="str">
            <v>DĄBROWSKI Henryk</v>
          </cell>
          <cell r="E268">
            <v>6293</v>
          </cell>
        </row>
        <row r="269">
          <cell r="C269">
            <v>36874</v>
          </cell>
          <cell r="D269" t="str">
            <v>GAWROŃSKI Waldemar</v>
          </cell>
          <cell r="E269">
            <v>6294</v>
          </cell>
        </row>
        <row r="270">
          <cell r="C270">
            <v>21089</v>
          </cell>
          <cell r="D270" t="str">
            <v>HARDEL Marek</v>
          </cell>
          <cell r="E270">
            <v>6295</v>
          </cell>
        </row>
        <row r="271">
          <cell r="C271">
            <v>15081</v>
          </cell>
          <cell r="D271" t="str">
            <v>IGNATIUK Arkadiusz</v>
          </cell>
          <cell r="E271">
            <v>6315</v>
          </cell>
        </row>
        <row r="272">
          <cell r="C272">
            <v>1479</v>
          </cell>
          <cell r="D272" t="str">
            <v>KASPRZAK Regina</v>
          </cell>
          <cell r="E272">
            <v>6296</v>
          </cell>
        </row>
        <row r="273">
          <cell r="C273">
            <v>5746</v>
          </cell>
          <cell r="D273" t="str">
            <v>KOSAL Maciej</v>
          </cell>
          <cell r="E273">
            <v>6297</v>
          </cell>
        </row>
        <row r="274">
          <cell r="C274">
            <v>39509</v>
          </cell>
          <cell r="D274" t="str">
            <v>KURPIEL Krzysztof</v>
          </cell>
          <cell r="E274">
            <v>6298</v>
          </cell>
        </row>
        <row r="275">
          <cell r="C275">
            <v>38263</v>
          </cell>
          <cell r="D275" t="str">
            <v>LIS Zbigniew</v>
          </cell>
          <cell r="E275">
            <v>6299</v>
          </cell>
        </row>
        <row r="276">
          <cell r="C276">
            <v>5831</v>
          </cell>
          <cell r="D276" t="str">
            <v>MARAŃDA Marcin</v>
          </cell>
          <cell r="E276">
            <v>6300</v>
          </cell>
        </row>
        <row r="277">
          <cell r="C277">
            <v>5816</v>
          </cell>
          <cell r="D277" t="str">
            <v>MIKIEL Waldemar</v>
          </cell>
          <cell r="E277">
            <v>6301</v>
          </cell>
        </row>
        <row r="278">
          <cell r="C278">
            <v>5820</v>
          </cell>
          <cell r="D278" t="str">
            <v>MOTYKA Mariusz</v>
          </cell>
          <cell r="E278">
            <v>6302</v>
          </cell>
        </row>
        <row r="279">
          <cell r="C279">
            <v>42550</v>
          </cell>
          <cell r="D279" t="str">
            <v>PAWLEWSKI Sławomir</v>
          </cell>
          <cell r="E279">
            <v>6303</v>
          </cell>
        </row>
        <row r="280">
          <cell r="C280">
            <v>48052</v>
          </cell>
          <cell r="D280" t="str">
            <v>PŁOSZAJ Ryszard</v>
          </cell>
          <cell r="E280">
            <v>6304</v>
          </cell>
        </row>
        <row r="281">
          <cell r="C281">
            <v>39506</v>
          </cell>
          <cell r="D281" t="str">
            <v>SOKALSKI Wojciech</v>
          </cell>
          <cell r="E281">
            <v>6305</v>
          </cell>
        </row>
        <row r="282">
          <cell r="C282">
            <v>5818</v>
          </cell>
          <cell r="D282" t="str">
            <v>SZCZEPANIAK Bogusław</v>
          </cell>
          <cell r="E282">
            <v>6306</v>
          </cell>
        </row>
        <row r="283">
          <cell r="C283">
            <v>5821</v>
          </cell>
          <cell r="D283" t="str">
            <v>TROĆ Remigiusz</v>
          </cell>
          <cell r="E283">
            <v>6307</v>
          </cell>
        </row>
        <row r="284">
          <cell r="C284">
            <v>5819</v>
          </cell>
          <cell r="D284" t="str">
            <v>TROJAN Robert</v>
          </cell>
          <cell r="E284">
            <v>6308</v>
          </cell>
        </row>
        <row r="285">
          <cell r="C285">
            <v>36223</v>
          </cell>
          <cell r="D285" t="str">
            <v>WOJNAROWICZ Paweł</v>
          </cell>
          <cell r="E285">
            <v>6309</v>
          </cell>
        </row>
        <row r="286">
          <cell r="C286">
            <v>39511</v>
          </cell>
          <cell r="D286" t="str">
            <v>WYSOCZAŃSKI Marian</v>
          </cell>
          <cell r="E286">
            <v>6310</v>
          </cell>
        </row>
        <row r="287">
          <cell r="C287">
            <v>41690</v>
          </cell>
          <cell r="D287" t="str">
            <v>ZAWODNIK Łukasz</v>
          </cell>
          <cell r="E287">
            <v>6312</v>
          </cell>
        </row>
        <row r="288">
          <cell r="C288">
            <v>39508</v>
          </cell>
          <cell r="D288" t="str">
            <v>ŻARCZYŃSKI Robert</v>
          </cell>
          <cell r="E288">
            <v>6311</v>
          </cell>
        </row>
        <row r="289">
          <cell r="C289">
            <v>5823</v>
          </cell>
          <cell r="D289" t="str">
            <v>ŻUŁAWSKI Marcin</v>
          </cell>
          <cell r="E289">
            <v>6313</v>
          </cell>
        </row>
        <row r="290">
          <cell r="C290">
            <v>40209</v>
          </cell>
          <cell r="D290" t="str">
            <v>DOMAGAŁA Tomasz</v>
          </cell>
          <cell r="E290">
            <v>3167</v>
          </cell>
        </row>
        <row r="291">
          <cell r="C291">
            <v>40965</v>
          </cell>
          <cell r="D291" t="str">
            <v>RYCZAN Tadeusz</v>
          </cell>
          <cell r="E291">
            <v>3168</v>
          </cell>
        </row>
        <row r="292">
          <cell r="C292">
            <v>40210</v>
          </cell>
          <cell r="D292" t="str">
            <v>SKRZESZEWSKI Adrian</v>
          </cell>
          <cell r="E292">
            <v>3169</v>
          </cell>
        </row>
        <row r="293">
          <cell r="C293">
            <v>45647</v>
          </cell>
          <cell r="D293" t="str">
            <v>STĘŻAŁA Robert</v>
          </cell>
          <cell r="E293">
            <v>3170</v>
          </cell>
        </row>
        <row r="294">
          <cell r="C294">
            <v>47612</v>
          </cell>
          <cell r="D294" t="str">
            <v>TOMCZAK Jacek</v>
          </cell>
          <cell r="E294">
            <v>3171</v>
          </cell>
        </row>
        <row r="295">
          <cell r="C295">
            <v>37715</v>
          </cell>
          <cell r="D295" t="str">
            <v>WITAŃSKI Bartosz</v>
          </cell>
          <cell r="E295">
            <v>3172</v>
          </cell>
        </row>
        <row r="296">
          <cell r="C296">
            <v>37711</v>
          </cell>
          <cell r="D296" t="str">
            <v>HAZNAR Dariusz</v>
          </cell>
          <cell r="E296">
            <v>1393</v>
          </cell>
        </row>
        <row r="297">
          <cell r="C297">
            <v>37712</v>
          </cell>
          <cell r="D297" t="str">
            <v>HAZNAR Sebastian</v>
          </cell>
          <cell r="E297">
            <v>1394</v>
          </cell>
        </row>
        <row r="298">
          <cell r="C298">
            <v>31255</v>
          </cell>
          <cell r="D298" t="str">
            <v>KOŁAKOWSKI Robert</v>
          </cell>
          <cell r="E298">
            <v>1395</v>
          </cell>
        </row>
        <row r="299">
          <cell r="C299">
            <v>12783</v>
          </cell>
          <cell r="D299" t="str">
            <v>LASZUK Czesław</v>
          </cell>
          <cell r="E299">
            <v>1396</v>
          </cell>
        </row>
        <row r="300">
          <cell r="C300">
            <v>42112</v>
          </cell>
          <cell r="D300" t="str">
            <v>LECH Janusz</v>
          </cell>
          <cell r="E300">
            <v>1397</v>
          </cell>
        </row>
        <row r="301">
          <cell r="C301">
            <v>9822</v>
          </cell>
          <cell r="D301" t="str">
            <v>MARSZAŁEK Mariusz</v>
          </cell>
          <cell r="E301">
            <v>1398</v>
          </cell>
        </row>
        <row r="302">
          <cell r="C302">
            <v>17093</v>
          </cell>
          <cell r="D302" t="str">
            <v>MIKULICZ Adam</v>
          </cell>
          <cell r="E302">
            <v>1399</v>
          </cell>
        </row>
        <row r="303">
          <cell r="C303">
            <v>5924</v>
          </cell>
          <cell r="D303" t="str">
            <v>MOŻEJKO Piotr</v>
          </cell>
          <cell r="E303">
            <v>1400</v>
          </cell>
        </row>
        <row r="304">
          <cell r="C304">
            <v>17094</v>
          </cell>
          <cell r="D304" t="str">
            <v>ROSZAK Wojciech</v>
          </cell>
          <cell r="E304">
            <v>1401</v>
          </cell>
        </row>
        <row r="305">
          <cell r="C305">
            <v>23338</v>
          </cell>
          <cell r="D305" t="str">
            <v>SUPERNAT Jan</v>
          </cell>
          <cell r="E305">
            <v>1402</v>
          </cell>
        </row>
        <row r="306">
          <cell r="C306">
            <v>17095</v>
          </cell>
          <cell r="D306" t="str">
            <v>TUTAJ Waldemar</v>
          </cell>
          <cell r="E306">
            <v>1403</v>
          </cell>
        </row>
        <row r="307">
          <cell r="C307">
            <v>6753</v>
          </cell>
          <cell r="D307" t="str">
            <v>ZARÓWNY Przemysław</v>
          </cell>
          <cell r="E307">
            <v>1404</v>
          </cell>
        </row>
        <row r="308">
          <cell r="C308">
            <v>28415</v>
          </cell>
          <cell r="D308" t="str">
            <v>BRZĘCKI Paweł</v>
          </cell>
          <cell r="E308">
            <v>4024</v>
          </cell>
        </row>
        <row r="309">
          <cell r="C309">
            <v>10480</v>
          </cell>
          <cell r="D309" t="str">
            <v>CINCIO Piotr</v>
          </cell>
          <cell r="E309">
            <v>10480</v>
          </cell>
        </row>
        <row r="310">
          <cell r="C310">
            <v>24222</v>
          </cell>
          <cell r="D310" t="str">
            <v>CZAJA Cezary</v>
          </cell>
          <cell r="E310">
            <v>2556</v>
          </cell>
        </row>
        <row r="311">
          <cell r="C311">
            <v>14014</v>
          </cell>
          <cell r="D311" t="str">
            <v>DRZYZGA Paweł</v>
          </cell>
          <cell r="E311">
            <v>2557</v>
          </cell>
        </row>
        <row r="312">
          <cell r="C312">
            <v>41933</v>
          </cell>
          <cell r="D312" t="str">
            <v>GROMADZKI Krzysztof</v>
          </cell>
          <cell r="E312">
            <v>9714</v>
          </cell>
        </row>
        <row r="313">
          <cell r="C313">
            <v>50432</v>
          </cell>
          <cell r="D313" t="str">
            <v>KASPEROWICZ Artur</v>
          </cell>
          <cell r="E313">
            <v>9407</v>
          </cell>
        </row>
        <row r="314">
          <cell r="C314">
            <v>10486</v>
          </cell>
          <cell r="D314" t="str">
            <v>KORUS Marcin</v>
          </cell>
          <cell r="E314">
            <v>2558</v>
          </cell>
        </row>
        <row r="315">
          <cell r="C315">
            <v>34671</v>
          </cell>
          <cell r="D315" t="str">
            <v>KUBACKI Jarosław</v>
          </cell>
          <cell r="E315">
            <v>9715</v>
          </cell>
        </row>
        <row r="316">
          <cell r="C316">
            <v>49421</v>
          </cell>
          <cell r="D316" t="str">
            <v>LANDZBERG Konrad</v>
          </cell>
          <cell r="E316">
            <v>2578</v>
          </cell>
        </row>
        <row r="317">
          <cell r="C317">
            <v>1841</v>
          </cell>
          <cell r="D317" t="str">
            <v>LISIECKI Paweł</v>
          </cell>
          <cell r="E317">
            <v>2559</v>
          </cell>
        </row>
        <row r="318">
          <cell r="C318">
            <v>21298</v>
          </cell>
          <cell r="D318" t="str">
            <v>ŁUCZYK Maciej</v>
          </cell>
          <cell r="E318">
            <v>2560</v>
          </cell>
        </row>
        <row r="319">
          <cell r="C319">
            <v>14008</v>
          </cell>
          <cell r="D319" t="str">
            <v>MORDAL Henryk</v>
          </cell>
          <cell r="E319">
            <v>2564</v>
          </cell>
        </row>
        <row r="320">
          <cell r="C320">
            <v>49602</v>
          </cell>
          <cell r="D320" t="str">
            <v>NOWICKI Olgiert</v>
          </cell>
          <cell r="E320">
            <v>4025</v>
          </cell>
        </row>
        <row r="321">
          <cell r="C321">
            <v>17036</v>
          </cell>
          <cell r="D321" t="str">
            <v>OSTASIEWICZ Robert</v>
          </cell>
          <cell r="E321">
            <v>2561</v>
          </cell>
        </row>
        <row r="322">
          <cell r="C322">
            <v>49422</v>
          </cell>
          <cell r="D322" t="str">
            <v>PACIOREK Łukasz</v>
          </cell>
          <cell r="E322">
            <v>2579</v>
          </cell>
        </row>
        <row r="323">
          <cell r="C323">
            <v>10556</v>
          </cell>
          <cell r="D323" t="str">
            <v>ZDANOWSKI Paweł</v>
          </cell>
          <cell r="E323">
            <v>2562</v>
          </cell>
        </row>
        <row r="324">
          <cell r="C324">
            <v>14007</v>
          </cell>
          <cell r="D324" t="str">
            <v>ZIĘBA Tadeusz</v>
          </cell>
          <cell r="E324">
            <v>2563</v>
          </cell>
        </row>
        <row r="325">
          <cell r="C325">
            <v>18977</v>
          </cell>
          <cell r="D325" t="str">
            <v>BAJOR Natalia</v>
          </cell>
          <cell r="E325">
            <v>168</v>
          </cell>
        </row>
        <row r="326">
          <cell r="C326">
            <v>22192</v>
          </cell>
          <cell r="D326" t="str">
            <v>BORSZOWSKA Alicja</v>
          </cell>
          <cell r="E326">
            <v>176</v>
          </cell>
        </row>
        <row r="327">
          <cell r="C327">
            <v>23996</v>
          </cell>
          <cell r="D327" t="str">
            <v>CIURA Aleksandra</v>
          </cell>
          <cell r="E327">
            <v>177</v>
          </cell>
        </row>
        <row r="328">
          <cell r="C328">
            <v>1068</v>
          </cell>
          <cell r="D328" t="str">
            <v>DERLICH-SKRZYPCZAK Małgorzata</v>
          </cell>
          <cell r="E328">
            <v>178</v>
          </cell>
        </row>
        <row r="329">
          <cell r="C329">
            <v>10289</v>
          </cell>
          <cell r="D329" t="str">
            <v>ELIAS Bartosz</v>
          </cell>
          <cell r="E329">
            <v>5302</v>
          </cell>
        </row>
        <row r="330">
          <cell r="C330">
            <v>41985</v>
          </cell>
          <cell r="D330" t="str">
            <v>FURMAN Julia</v>
          </cell>
          <cell r="E330">
            <v>169</v>
          </cell>
        </row>
        <row r="331">
          <cell r="C331">
            <v>1218</v>
          </cell>
          <cell r="D331" t="str">
            <v>FURMAN Paweł</v>
          </cell>
          <cell r="E331">
            <v>10616</v>
          </cell>
        </row>
        <row r="332">
          <cell r="C332">
            <v>41986</v>
          </cell>
          <cell r="D332" t="str">
            <v>GAWORSKA Natalia</v>
          </cell>
          <cell r="E332">
            <v>179</v>
          </cell>
        </row>
        <row r="333">
          <cell r="C333">
            <v>36872</v>
          </cell>
          <cell r="D333" t="str">
            <v>GAWORSKA Zuzanna</v>
          </cell>
          <cell r="E333">
            <v>170</v>
          </cell>
        </row>
        <row r="334">
          <cell r="C334">
            <v>961</v>
          </cell>
          <cell r="D334" t="str">
            <v>GAWORSKI Dariusz</v>
          </cell>
          <cell r="E334">
            <v>5303</v>
          </cell>
        </row>
        <row r="335">
          <cell r="C335">
            <v>46925</v>
          </cell>
          <cell r="D335" t="str">
            <v>GE Xinqi</v>
          </cell>
          <cell r="E335">
            <v>171</v>
          </cell>
        </row>
        <row r="336">
          <cell r="C336">
            <v>38778</v>
          </cell>
          <cell r="D336" t="str">
            <v>GIRULSKA Julia</v>
          </cell>
          <cell r="E336">
            <v>172</v>
          </cell>
        </row>
        <row r="337">
          <cell r="C337">
            <v>27281</v>
          </cell>
          <cell r="D337" t="str">
            <v>GRUBIAK Tymoteusz</v>
          </cell>
          <cell r="E337">
            <v>5304</v>
          </cell>
        </row>
        <row r="338">
          <cell r="C338">
            <v>46824</v>
          </cell>
          <cell r="D338" t="str">
            <v>HEINKE Tymoteusz</v>
          </cell>
          <cell r="E338">
            <v>5309</v>
          </cell>
        </row>
        <row r="339">
          <cell r="C339">
            <v>50799</v>
          </cell>
          <cell r="D339" t="str">
            <v>KOWALSKA Alicja</v>
          </cell>
          <cell r="E339">
            <v>10180</v>
          </cell>
        </row>
        <row r="340">
          <cell r="C340">
            <v>6648</v>
          </cell>
          <cell r="D340" t="str">
            <v>KOWALSKI Mirosław</v>
          </cell>
          <cell r="E340">
            <v>10179</v>
          </cell>
        </row>
        <row r="341">
          <cell r="C341">
            <v>49773</v>
          </cell>
          <cell r="D341" t="str">
            <v>KUBOSZEK Miłosz</v>
          </cell>
          <cell r="E341">
            <v>5316</v>
          </cell>
        </row>
        <row r="342">
          <cell r="C342">
            <v>49086</v>
          </cell>
          <cell r="D342" t="str">
            <v>LI Zhiying</v>
          </cell>
          <cell r="E342">
            <v>166</v>
          </cell>
        </row>
        <row r="343">
          <cell r="C343">
            <v>48966</v>
          </cell>
          <cell r="D343" t="str">
            <v>MALARZ Dawid</v>
          </cell>
          <cell r="E343">
            <v>5315</v>
          </cell>
        </row>
        <row r="344">
          <cell r="C344">
            <v>38775</v>
          </cell>
          <cell r="D344" t="str">
            <v>MATKOWSKI Jakub</v>
          </cell>
          <cell r="E344">
            <v>5308</v>
          </cell>
        </row>
        <row r="345">
          <cell r="C345">
            <v>470</v>
          </cell>
          <cell r="D345" t="str">
            <v>MICHALAK Rafał</v>
          </cell>
          <cell r="E345">
            <v>5301</v>
          </cell>
        </row>
        <row r="346">
          <cell r="C346">
            <v>27077</v>
          </cell>
          <cell r="D346" t="str">
            <v>ROBAK Piotr</v>
          </cell>
          <cell r="E346">
            <v>5305</v>
          </cell>
        </row>
        <row r="347">
          <cell r="C347">
            <v>35461</v>
          </cell>
          <cell r="D347" t="str">
            <v>SKÓRA Sebastian</v>
          </cell>
          <cell r="E347">
            <v>6263</v>
          </cell>
        </row>
        <row r="348">
          <cell r="C348">
            <v>42675</v>
          </cell>
          <cell r="D348" t="str">
            <v>SOBIESZEK Bogumił</v>
          </cell>
          <cell r="E348">
            <v>6264</v>
          </cell>
        </row>
        <row r="349">
          <cell r="C349">
            <v>24221</v>
          </cell>
          <cell r="D349" t="str">
            <v>SZARSKI Jacek</v>
          </cell>
          <cell r="E349">
            <v>9944</v>
          </cell>
        </row>
        <row r="350">
          <cell r="C350">
            <v>14642</v>
          </cell>
          <cell r="D350" t="str">
            <v>SZARSKI Maciej</v>
          </cell>
          <cell r="E350">
            <v>5306</v>
          </cell>
        </row>
        <row r="351">
          <cell r="C351">
            <v>41987</v>
          </cell>
          <cell r="D351" t="str">
            <v>SZPYTKO Paweł</v>
          </cell>
          <cell r="E351">
            <v>7996</v>
          </cell>
        </row>
        <row r="352">
          <cell r="C352">
            <v>32145</v>
          </cell>
          <cell r="D352" t="str">
            <v>SZYMCZAK Julia</v>
          </cell>
          <cell r="E352">
            <v>173</v>
          </cell>
        </row>
        <row r="353">
          <cell r="C353">
            <v>32431</v>
          </cell>
          <cell r="D353" t="str">
            <v>ŚLIWA Mateusz</v>
          </cell>
          <cell r="E353">
            <v>5307</v>
          </cell>
        </row>
        <row r="354">
          <cell r="C354">
            <v>31740</v>
          </cell>
          <cell r="D354" t="str">
            <v>WĘGRZYN Anna</v>
          </cell>
          <cell r="E354">
            <v>174</v>
          </cell>
        </row>
        <row r="355">
          <cell r="C355">
            <v>31741</v>
          </cell>
          <cell r="D355" t="str">
            <v>WĘGRZYN Katarzyna</v>
          </cell>
          <cell r="E355">
            <v>175</v>
          </cell>
        </row>
        <row r="356">
          <cell r="C356">
            <v>36532</v>
          </cell>
          <cell r="D356" t="str">
            <v>WNĘK Stanisław</v>
          </cell>
          <cell r="E356">
            <v>5314</v>
          </cell>
        </row>
        <row r="357">
          <cell r="C357">
            <v>49087</v>
          </cell>
          <cell r="D357" t="str">
            <v>XIE Junqiu</v>
          </cell>
          <cell r="E357">
            <v>167</v>
          </cell>
        </row>
        <row r="358">
          <cell r="C358">
            <v>43431</v>
          </cell>
          <cell r="D358" t="str">
            <v>ZADKA Szymon</v>
          </cell>
          <cell r="E358">
            <v>10495</v>
          </cell>
        </row>
        <row r="359">
          <cell r="C359">
            <v>43484</v>
          </cell>
          <cell r="D359" t="str">
            <v>ZAJĄC Hanna</v>
          </cell>
          <cell r="E359">
            <v>5310</v>
          </cell>
        </row>
        <row r="360">
          <cell r="C360">
            <v>49871</v>
          </cell>
          <cell r="D360" t="str">
            <v>ZAJĄC Zofia</v>
          </cell>
          <cell r="E360">
            <v>6265</v>
          </cell>
        </row>
        <row r="361">
          <cell r="C361">
            <v>44794</v>
          </cell>
          <cell r="D361" t="str">
            <v>ŻURAWSKI Krzysztof</v>
          </cell>
          <cell r="E361">
            <v>5312</v>
          </cell>
        </row>
        <row r="362">
          <cell r="C362">
            <v>44795</v>
          </cell>
          <cell r="D362" t="str">
            <v>ŻURAWSKI Piotr</v>
          </cell>
          <cell r="E362">
            <v>5311</v>
          </cell>
        </row>
        <row r="363">
          <cell r="C363">
            <v>43097</v>
          </cell>
          <cell r="D363" t="str">
            <v>ŻYGADŁO Franciszek</v>
          </cell>
          <cell r="E363">
            <v>5313</v>
          </cell>
        </row>
        <row r="364">
          <cell r="C364">
            <v>37213</v>
          </cell>
          <cell r="D364" t="str">
            <v>BARAN Dawid</v>
          </cell>
          <cell r="E364">
            <v>6355</v>
          </cell>
        </row>
        <row r="365">
          <cell r="C365">
            <v>15020</v>
          </cell>
          <cell r="D365" t="str">
            <v>BIAŁKOWSKI Dariusz</v>
          </cell>
          <cell r="E365">
            <v>6356</v>
          </cell>
        </row>
        <row r="366">
          <cell r="C366">
            <v>35726</v>
          </cell>
          <cell r="D366" t="str">
            <v>CHOJNACKI Jakub</v>
          </cell>
          <cell r="E366">
            <v>6357</v>
          </cell>
        </row>
        <row r="367">
          <cell r="C367">
            <v>31253</v>
          </cell>
          <cell r="D367" t="str">
            <v>CHOJNACKI Leszek</v>
          </cell>
          <cell r="E367">
            <v>6358</v>
          </cell>
        </row>
        <row r="368">
          <cell r="C368">
            <v>1011</v>
          </cell>
          <cell r="D368" t="str">
            <v>FURTAK Rafał</v>
          </cell>
          <cell r="E368">
            <v>6359</v>
          </cell>
        </row>
        <row r="369">
          <cell r="C369">
            <v>32343</v>
          </cell>
          <cell r="D369" t="str">
            <v>GICALA Grzegorz</v>
          </cell>
          <cell r="E369">
            <v>6360</v>
          </cell>
        </row>
        <row r="370">
          <cell r="C370">
            <v>6710</v>
          </cell>
          <cell r="D370" t="str">
            <v>GIL Witold</v>
          </cell>
          <cell r="E370">
            <v>6361</v>
          </cell>
        </row>
        <row r="371">
          <cell r="C371">
            <v>17165</v>
          </cell>
          <cell r="D371" t="str">
            <v>GRUSZKA Krzysztof</v>
          </cell>
          <cell r="E371">
            <v>6362</v>
          </cell>
        </row>
        <row r="372">
          <cell r="C372">
            <v>9831</v>
          </cell>
          <cell r="D372" t="str">
            <v>JANECKA Martyna</v>
          </cell>
          <cell r="E372">
            <v>6363</v>
          </cell>
        </row>
        <row r="373">
          <cell r="C373">
            <v>9830</v>
          </cell>
          <cell r="D373" t="str">
            <v>JANECKI Marcin</v>
          </cell>
          <cell r="E373">
            <v>6364</v>
          </cell>
        </row>
        <row r="374">
          <cell r="C374">
            <v>48316</v>
          </cell>
          <cell r="D374" t="str">
            <v>JANECKI Mieczysław</v>
          </cell>
          <cell r="E374">
            <v>6365</v>
          </cell>
        </row>
        <row r="375">
          <cell r="C375">
            <v>6714</v>
          </cell>
          <cell r="D375" t="str">
            <v>JANECKI Przemysław</v>
          </cell>
          <cell r="E375">
            <v>6366</v>
          </cell>
        </row>
        <row r="376">
          <cell r="C376">
            <v>23512</v>
          </cell>
          <cell r="D376" t="str">
            <v>KWIATKOWSKI Roman</v>
          </cell>
          <cell r="E376">
            <v>6367</v>
          </cell>
        </row>
        <row r="377">
          <cell r="C377">
            <v>50529</v>
          </cell>
          <cell r="D377" t="str">
            <v>ZWOLIŃSKI Marcin</v>
          </cell>
          <cell r="E377">
            <v>9711</v>
          </cell>
        </row>
        <row r="378">
          <cell r="C378">
            <v>46800</v>
          </cell>
          <cell r="D378" t="str">
            <v>BARZAŁ Igor</v>
          </cell>
          <cell r="E378">
            <v>1588</v>
          </cell>
        </row>
        <row r="379">
          <cell r="C379">
            <v>49205</v>
          </cell>
          <cell r="D379" t="str">
            <v>BRYŁA Bartosz</v>
          </cell>
          <cell r="E379">
            <v>1604</v>
          </cell>
        </row>
        <row r="380">
          <cell r="C380">
            <v>49209</v>
          </cell>
          <cell r="D380" t="str">
            <v>DOPIERALSKI Filip</v>
          </cell>
          <cell r="E380">
            <v>1600</v>
          </cell>
        </row>
        <row r="381">
          <cell r="C381">
            <v>8710</v>
          </cell>
          <cell r="D381" t="str">
            <v>DOROCIŃSKI Jakub</v>
          </cell>
          <cell r="E381">
            <v>2428</v>
          </cell>
        </row>
        <row r="382">
          <cell r="C382">
            <v>46749</v>
          </cell>
          <cell r="D382" t="str">
            <v>FURMANEK Karolina</v>
          </cell>
          <cell r="E382">
            <v>1589</v>
          </cell>
        </row>
        <row r="383">
          <cell r="C383">
            <v>50638</v>
          </cell>
          <cell r="D383" t="str">
            <v>FURMANEK Michał</v>
          </cell>
          <cell r="E383">
            <v>9954</v>
          </cell>
        </row>
        <row r="384">
          <cell r="C384">
            <v>45958</v>
          </cell>
          <cell r="D384" t="str">
            <v>GARKUSZENKO Adam</v>
          </cell>
          <cell r="E384">
            <v>1590</v>
          </cell>
        </row>
        <row r="385">
          <cell r="C385">
            <v>51169</v>
          </cell>
          <cell r="D385" t="str">
            <v>GAWEŁ-KARWATKA Kuba</v>
          </cell>
          <cell r="E385">
            <v>10661</v>
          </cell>
        </row>
        <row r="386">
          <cell r="C386">
            <v>38667</v>
          </cell>
          <cell r="D386" t="str">
            <v>GOLEŃSKI Adam</v>
          </cell>
          <cell r="E386">
            <v>1591</v>
          </cell>
        </row>
        <row r="387">
          <cell r="C387">
            <v>49211</v>
          </cell>
          <cell r="D387" t="str">
            <v>GROMADZKA Ada</v>
          </cell>
          <cell r="E387">
            <v>1599</v>
          </cell>
        </row>
        <row r="388">
          <cell r="C388">
            <v>34166</v>
          </cell>
          <cell r="D388" t="str">
            <v>GRUSZCZYŃSKI Krzysztof</v>
          </cell>
          <cell r="E388">
            <v>1592</v>
          </cell>
        </row>
        <row r="389">
          <cell r="C389">
            <v>34105</v>
          </cell>
          <cell r="D389" t="str">
            <v>GRZĘBKA Mikołaj</v>
          </cell>
          <cell r="E389">
            <v>371</v>
          </cell>
        </row>
        <row r="390">
          <cell r="C390">
            <v>49212</v>
          </cell>
          <cell r="D390" t="str">
            <v>JACHER Wiktoria</v>
          </cell>
          <cell r="E390">
            <v>1597</v>
          </cell>
        </row>
        <row r="391">
          <cell r="C391">
            <v>49207</v>
          </cell>
          <cell r="D391" t="str">
            <v>JEZIERSKA Marcelina</v>
          </cell>
          <cell r="E391">
            <v>1602</v>
          </cell>
        </row>
        <row r="392">
          <cell r="C392">
            <v>5798</v>
          </cell>
          <cell r="D392" t="str">
            <v>KAPŁON Andrzej</v>
          </cell>
          <cell r="E392">
            <v>6460</v>
          </cell>
        </row>
        <row r="393">
          <cell r="C393">
            <v>18376</v>
          </cell>
          <cell r="D393" t="str">
            <v>KOTYL Krzysztof</v>
          </cell>
          <cell r="E393">
            <v>1610</v>
          </cell>
        </row>
        <row r="394">
          <cell r="C394">
            <v>23869</v>
          </cell>
          <cell r="D394" t="str">
            <v>KOTYL Wojciech</v>
          </cell>
          <cell r="E394">
            <v>372</v>
          </cell>
        </row>
        <row r="395">
          <cell r="C395">
            <v>51144</v>
          </cell>
          <cell r="D395" t="str">
            <v>KURIATA Szymon</v>
          </cell>
          <cell r="E395">
            <v>10633</v>
          </cell>
        </row>
        <row r="396">
          <cell r="C396">
            <v>49095</v>
          </cell>
          <cell r="D396" t="str">
            <v>LIMONOV Anton</v>
          </cell>
          <cell r="E396">
            <v>370</v>
          </cell>
        </row>
        <row r="397">
          <cell r="C397">
            <v>49210</v>
          </cell>
          <cell r="D397" t="str">
            <v>OPACZEWSKA Wiktoria</v>
          </cell>
          <cell r="E397">
            <v>1598</v>
          </cell>
        </row>
        <row r="398">
          <cell r="C398">
            <v>48953</v>
          </cell>
          <cell r="D398" t="str">
            <v>OSTOJA-SOLECKI Jakub</v>
          </cell>
          <cell r="E398">
            <v>1587</v>
          </cell>
        </row>
        <row r="399">
          <cell r="C399">
            <v>49206</v>
          </cell>
          <cell r="D399" t="str">
            <v>PRZELICKI Wiktor</v>
          </cell>
          <cell r="E399">
            <v>1603</v>
          </cell>
        </row>
        <row r="400">
          <cell r="C400">
            <v>49203</v>
          </cell>
          <cell r="D400" t="str">
            <v>STANIOWSKI Dawid</v>
          </cell>
          <cell r="E400">
            <v>1609</v>
          </cell>
        </row>
        <row r="401">
          <cell r="C401">
            <v>49202</v>
          </cell>
          <cell r="D401" t="str">
            <v>STANIOWSKI Stanisław</v>
          </cell>
          <cell r="E401">
            <v>1608</v>
          </cell>
        </row>
        <row r="402">
          <cell r="C402">
            <v>617</v>
          </cell>
          <cell r="D402" t="str">
            <v>SUCH Błażej</v>
          </cell>
          <cell r="E402">
            <v>373</v>
          </cell>
        </row>
        <row r="403">
          <cell r="C403">
            <v>42687</v>
          </cell>
          <cell r="D403" t="str">
            <v>SZUBERT Karolina</v>
          </cell>
          <cell r="E403">
            <v>1593</v>
          </cell>
        </row>
        <row r="404">
          <cell r="C404">
            <v>43096</v>
          </cell>
          <cell r="D404" t="str">
            <v>SZYMCZAK-POMIANOWSKI Kacper</v>
          </cell>
          <cell r="E404">
            <v>1606</v>
          </cell>
        </row>
        <row r="405">
          <cell r="C405">
            <v>20934</v>
          </cell>
          <cell r="D405" t="str">
            <v>TANG Yu</v>
          </cell>
          <cell r="E405">
            <v>374</v>
          </cell>
        </row>
        <row r="406">
          <cell r="C406">
            <v>40696</v>
          </cell>
          <cell r="D406" t="str">
            <v>TOMCZYK Kacper</v>
          </cell>
          <cell r="E406">
            <v>1601</v>
          </cell>
        </row>
        <row r="407">
          <cell r="C407">
            <v>42689</v>
          </cell>
          <cell r="D407" t="str">
            <v>TRYBAŁA Julia</v>
          </cell>
          <cell r="E407">
            <v>1594</v>
          </cell>
        </row>
        <row r="408">
          <cell r="C408">
            <v>42688</v>
          </cell>
          <cell r="D408" t="str">
            <v>TRYBAŁA Szymon</v>
          </cell>
          <cell r="E408">
            <v>1595</v>
          </cell>
        </row>
        <row r="409">
          <cell r="C409">
            <v>34920</v>
          </cell>
          <cell r="D409" t="str">
            <v>UCHEREK Adam</v>
          </cell>
          <cell r="E409">
            <v>1607</v>
          </cell>
        </row>
        <row r="410">
          <cell r="C410">
            <v>9733</v>
          </cell>
          <cell r="D410" t="str">
            <v>WASYLKOWSKI Nestor</v>
          </cell>
          <cell r="E410">
            <v>375</v>
          </cell>
        </row>
        <row r="411">
          <cell r="C411">
            <v>41533</v>
          </cell>
          <cell r="D411" t="str">
            <v>WOJCIECHOWSKI Mateusz</v>
          </cell>
          <cell r="E411">
            <v>376</v>
          </cell>
        </row>
        <row r="412">
          <cell r="C412">
            <v>22616</v>
          </cell>
          <cell r="D412" t="str">
            <v>WOJTYŁA Damian</v>
          </cell>
          <cell r="E412">
            <v>1596</v>
          </cell>
        </row>
        <row r="413">
          <cell r="C413">
            <v>29988</v>
          </cell>
          <cell r="D413" t="str">
            <v>WOJTYŁA Norbert</v>
          </cell>
          <cell r="E413">
            <v>377</v>
          </cell>
        </row>
        <row r="414">
          <cell r="C414">
            <v>49204</v>
          </cell>
          <cell r="D414" t="str">
            <v>ŻURAW Kacper</v>
          </cell>
          <cell r="E414">
            <v>1605</v>
          </cell>
        </row>
        <row r="415">
          <cell r="C415">
            <v>1821</v>
          </cell>
          <cell r="D415" t="str">
            <v>BORYCKA Dawid</v>
          </cell>
          <cell r="E415">
            <v>6184</v>
          </cell>
        </row>
        <row r="416">
          <cell r="C416">
            <v>37705</v>
          </cell>
          <cell r="D416" t="str">
            <v>CENTNER Mariusz</v>
          </cell>
          <cell r="E416">
            <v>6194</v>
          </cell>
        </row>
        <row r="417">
          <cell r="C417">
            <v>40963</v>
          </cell>
          <cell r="D417" t="str">
            <v>CUBER Mariusz</v>
          </cell>
          <cell r="E417">
            <v>6185</v>
          </cell>
        </row>
        <row r="418">
          <cell r="C418">
            <v>21822</v>
          </cell>
          <cell r="D418" t="str">
            <v>FRĄCZEK Zbigniew</v>
          </cell>
          <cell r="E418">
            <v>6186</v>
          </cell>
        </row>
        <row r="419">
          <cell r="C419">
            <v>16087</v>
          </cell>
          <cell r="D419" t="str">
            <v>HERC Dariusz</v>
          </cell>
          <cell r="E419">
            <v>6187</v>
          </cell>
        </row>
        <row r="420">
          <cell r="C420">
            <v>37317</v>
          </cell>
          <cell r="D420" t="str">
            <v>JUSZCZAK Leszek</v>
          </cell>
          <cell r="E420">
            <v>6188</v>
          </cell>
        </row>
        <row r="421">
          <cell r="C421">
            <v>37315</v>
          </cell>
          <cell r="D421" t="str">
            <v>MIŚ Robert</v>
          </cell>
          <cell r="E421">
            <v>6189</v>
          </cell>
        </row>
        <row r="422">
          <cell r="C422">
            <v>43166</v>
          </cell>
          <cell r="D422" t="str">
            <v>MYŚLIWIEC Dariusz</v>
          </cell>
          <cell r="E422">
            <v>6190</v>
          </cell>
        </row>
        <row r="423">
          <cell r="C423">
            <v>49861</v>
          </cell>
          <cell r="D423" t="str">
            <v>RZEPECKI Mateusz</v>
          </cell>
          <cell r="E423">
            <v>6183</v>
          </cell>
        </row>
        <row r="424">
          <cell r="C424">
            <v>37314</v>
          </cell>
          <cell r="D424" t="str">
            <v>STOPYRA Krzysztof</v>
          </cell>
          <cell r="E424">
            <v>6191</v>
          </cell>
        </row>
        <row r="425">
          <cell r="C425">
            <v>6732</v>
          </cell>
          <cell r="D425" t="str">
            <v>ZAJĄC Paweł</v>
          </cell>
          <cell r="E425">
            <v>6192</v>
          </cell>
        </row>
        <row r="426">
          <cell r="C426">
            <v>43984</v>
          </cell>
          <cell r="D426" t="str">
            <v>ZASADZIŃSKI Ewaryst</v>
          </cell>
          <cell r="E426">
            <v>6193</v>
          </cell>
        </row>
        <row r="427">
          <cell r="C427">
            <v>28441</v>
          </cell>
          <cell r="D427" t="str">
            <v>BORKOWSKA Dorota</v>
          </cell>
          <cell r="E427">
            <v>8052</v>
          </cell>
        </row>
        <row r="428">
          <cell r="C428">
            <v>48230</v>
          </cell>
          <cell r="D428" t="str">
            <v>BUCHMAN Robert</v>
          </cell>
          <cell r="E428">
            <v>8053</v>
          </cell>
        </row>
        <row r="429">
          <cell r="C429">
            <v>32737</v>
          </cell>
          <cell r="D429" t="str">
            <v>JABŁONOWSKI Remigiusz</v>
          </cell>
          <cell r="E429">
            <v>8054</v>
          </cell>
        </row>
        <row r="430">
          <cell r="C430">
            <v>1889</v>
          </cell>
          <cell r="D430" t="str">
            <v>KAZBERUK Elżbieta</v>
          </cell>
          <cell r="E430">
            <v>8055</v>
          </cell>
        </row>
        <row r="431">
          <cell r="C431">
            <v>30714</v>
          </cell>
          <cell r="D431" t="str">
            <v>KLIMEK Antoni</v>
          </cell>
          <cell r="E431">
            <v>8056</v>
          </cell>
        </row>
        <row r="432">
          <cell r="C432">
            <v>48229</v>
          </cell>
          <cell r="D432" t="str">
            <v>KŁAK Łukasz</v>
          </cell>
          <cell r="E432">
            <v>8057</v>
          </cell>
        </row>
        <row r="433">
          <cell r="C433">
            <v>29353</v>
          </cell>
          <cell r="D433" t="str">
            <v>KOBEL Marcin</v>
          </cell>
          <cell r="E433">
            <v>8058</v>
          </cell>
        </row>
        <row r="434">
          <cell r="C434">
            <v>29354</v>
          </cell>
          <cell r="D434" t="str">
            <v>KOBEL Szczepan</v>
          </cell>
          <cell r="E434">
            <v>8059</v>
          </cell>
        </row>
        <row r="435">
          <cell r="C435">
            <v>48228</v>
          </cell>
          <cell r="D435" t="str">
            <v>KRZEMIŃSKI Janusz</v>
          </cell>
          <cell r="E435">
            <v>8060</v>
          </cell>
        </row>
        <row r="436">
          <cell r="C436">
            <v>48231</v>
          </cell>
          <cell r="D436" t="str">
            <v>LISTWAN Mirosław</v>
          </cell>
          <cell r="E436">
            <v>8061</v>
          </cell>
        </row>
        <row r="437">
          <cell r="C437">
            <v>21184</v>
          </cell>
          <cell r="D437" t="str">
            <v>ŁĄGIEWCZYK Jacek</v>
          </cell>
          <cell r="E437">
            <v>8062</v>
          </cell>
        </row>
        <row r="438">
          <cell r="C438">
            <v>51012</v>
          </cell>
          <cell r="D438" t="str">
            <v>MASZKIEWICZ Maciej</v>
          </cell>
          <cell r="E438">
            <v>10456</v>
          </cell>
        </row>
        <row r="439">
          <cell r="C439">
            <v>44095</v>
          </cell>
          <cell r="D439" t="str">
            <v>MORAWSKI Robert</v>
          </cell>
          <cell r="E439">
            <v>8063</v>
          </cell>
        </row>
        <row r="440">
          <cell r="C440">
            <v>29351</v>
          </cell>
          <cell r="D440" t="str">
            <v>NABIAŁCZYK Paweł</v>
          </cell>
          <cell r="E440">
            <v>8064</v>
          </cell>
        </row>
        <row r="441">
          <cell r="C441">
            <v>17433</v>
          </cell>
          <cell r="D441" t="str">
            <v>REKIEĆ Łukasz</v>
          </cell>
          <cell r="E441">
            <v>8065</v>
          </cell>
        </row>
        <row r="442">
          <cell r="C442">
            <v>21186</v>
          </cell>
          <cell r="D442" t="str">
            <v>ROGOWSKI Grzegorz</v>
          </cell>
          <cell r="E442">
            <v>8066</v>
          </cell>
        </row>
        <row r="443">
          <cell r="C443">
            <v>2567</v>
          </cell>
          <cell r="D443" t="str">
            <v>SZEWCZYK Andrzej</v>
          </cell>
          <cell r="E443">
            <v>8067</v>
          </cell>
        </row>
        <row r="444">
          <cell r="C444">
            <v>48232</v>
          </cell>
          <cell r="D444" t="str">
            <v>TYC Grzegorz</v>
          </cell>
          <cell r="E444">
            <v>8068</v>
          </cell>
        </row>
        <row r="445">
          <cell r="C445">
            <v>22570</v>
          </cell>
          <cell r="D445" t="str">
            <v>WRÓBEL Roman</v>
          </cell>
          <cell r="E445">
            <v>8069</v>
          </cell>
        </row>
        <row r="446">
          <cell r="C446">
            <v>18548</v>
          </cell>
          <cell r="D446" t="str">
            <v>CHODOROWSKI Bogdan</v>
          </cell>
          <cell r="E446">
            <v>7528</v>
          </cell>
        </row>
        <row r="447">
          <cell r="C447">
            <v>47466</v>
          </cell>
          <cell r="D447" t="str">
            <v>DINDORF Grzegorz</v>
          </cell>
          <cell r="E447">
            <v>7529</v>
          </cell>
        </row>
        <row r="448">
          <cell r="C448">
            <v>42153</v>
          </cell>
          <cell r="D448" t="str">
            <v>GOŁUCKI Sławomir</v>
          </cell>
          <cell r="E448">
            <v>7530</v>
          </cell>
        </row>
        <row r="449">
          <cell r="C449">
            <v>21093</v>
          </cell>
          <cell r="D449" t="str">
            <v>ISAŃSKA Aleksandra</v>
          </cell>
          <cell r="E449">
            <v>7531</v>
          </cell>
        </row>
        <row r="450">
          <cell r="C450">
            <v>37495</v>
          </cell>
          <cell r="D450" t="str">
            <v>KOWALSKI Szymon</v>
          </cell>
          <cell r="E450">
            <v>7532</v>
          </cell>
        </row>
        <row r="451">
          <cell r="C451">
            <v>41496</v>
          </cell>
          <cell r="D451" t="str">
            <v>PISARCZYK Patryk</v>
          </cell>
          <cell r="E451">
            <v>7533</v>
          </cell>
        </row>
        <row r="452">
          <cell r="C452">
            <v>18506</v>
          </cell>
          <cell r="D452" t="str">
            <v>RADECKI Mariusz</v>
          </cell>
          <cell r="E452">
            <v>7534</v>
          </cell>
        </row>
        <row r="453">
          <cell r="C453">
            <v>35731</v>
          </cell>
          <cell r="D453" t="str">
            <v>SOLIŁO Marian</v>
          </cell>
          <cell r="E453">
            <v>7537</v>
          </cell>
        </row>
        <row r="454">
          <cell r="C454">
            <v>46984</v>
          </cell>
          <cell r="D454" t="str">
            <v>SOLIŁO Oskar</v>
          </cell>
          <cell r="E454">
            <v>7540</v>
          </cell>
        </row>
        <row r="455">
          <cell r="C455">
            <v>18551</v>
          </cell>
          <cell r="D455" t="str">
            <v>SUBOCZ Krzysztof</v>
          </cell>
          <cell r="E455">
            <v>7538</v>
          </cell>
        </row>
        <row r="456">
          <cell r="C456">
            <v>34232</v>
          </cell>
          <cell r="D456" t="str">
            <v>SZPAK Artur</v>
          </cell>
          <cell r="E456">
            <v>7539</v>
          </cell>
        </row>
        <row r="457">
          <cell r="C457">
            <v>18547</v>
          </cell>
          <cell r="D457" t="str">
            <v>ŚLIWIŃSKI Edward</v>
          </cell>
          <cell r="E457">
            <v>7535</v>
          </cell>
        </row>
        <row r="458">
          <cell r="C458">
            <v>18550</v>
          </cell>
          <cell r="D458" t="str">
            <v>ŚLIWIŃSKI Rafał</v>
          </cell>
          <cell r="E458">
            <v>7536</v>
          </cell>
        </row>
        <row r="459">
          <cell r="C459">
            <v>49870</v>
          </cell>
          <cell r="D459" t="str">
            <v>BEDNAREK Bartosz</v>
          </cell>
          <cell r="E459">
            <v>6247</v>
          </cell>
        </row>
        <row r="460">
          <cell r="C460">
            <v>32175</v>
          </cell>
          <cell r="D460" t="str">
            <v>GÓRECKI Leszek</v>
          </cell>
          <cell r="E460">
            <v>6242</v>
          </cell>
        </row>
        <row r="461">
          <cell r="C461">
            <v>5767</v>
          </cell>
          <cell r="D461" t="str">
            <v>JAROSIK Michał</v>
          </cell>
          <cell r="E461">
            <v>8467</v>
          </cell>
        </row>
        <row r="462">
          <cell r="C462">
            <v>35897</v>
          </cell>
          <cell r="D462" t="str">
            <v>KLIMEK Angelika</v>
          </cell>
          <cell r="E462">
            <v>8477</v>
          </cell>
        </row>
        <row r="463">
          <cell r="C463">
            <v>33508</v>
          </cell>
          <cell r="D463" t="str">
            <v>KLIMEK Damian</v>
          </cell>
          <cell r="E463">
            <v>6243</v>
          </cell>
        </row>
        <row r="464">
          <cell r="C464">
            <v>37499</v>
          </cell>
          <cell r="D464" t="str">
            <v>KLIMEK Piotr</v>
          </cell>
          <cell r="E464">
            <v>6248</v>
          </cell>
        </row>
        <row r="465">
          <cell r="C465">
            <v>49869</v>
          </cell>
          <cell r="D465" t="str">
            <v>KOZIKOWSKI Kamil</v>
          </cell>
          <cell r="E465">
            <v>6246</v>
          </cell>
        </row>
        <row r="466">
          <cell r="C466">
            <v>50237</v>
          </cell>
          <cell r="D466" t="str">
            <v>KUREK Tomasz</v>
          </cell>
          <cell r="E466">
            <v>8476</v>
          </cell>
        </row>
        <row r="467">
          <cell r="C467">
            <v>4568</v>
          </cell>
          <cell r="D467" t="str">
            <v>LECHOWICZ Grzegorz</v>
          </cell>
          <cell r="E467">
            <v>6244</v>
          </cell>
        </row>
        <row r="468">
          <cell r="C468">
            <v>45764</v>
          </cell>
          <cell r="D468" t="str">
            <v>LECHOWICZ Tomasz</v>
          </cell>
          <cell r="E468">
            <v>6249</v>
          </cell>
        </row>
        <row r="469">
          <cell r="C469">
            <v>35899</v>
          </cell>
          <cell r="D469" t="str">
            <v>SKONIECZNY Łukasz</v>
          </cell>
          <cell r="E469">
            <v>6245</v>
          </cell>
        </row>
        <row r="470">
          <cell r="C470">
            <v>35900</v>
          </cell>
          <cell r="D470" t="str">
            <v>ŻUBEREK Jakub</v>
          </cell>
          <cell r="E470">
            <v>6250</v>
          </cell>
        </row>
        <row r="471">
          <cell r="C471">
            <v>7387</v>
          </cell>
          <cell r="D471" t="str">
            <v>AUGUST Krzysztof</v>
          </cell>
          <cell r="E471">
            <v>3897</v>
          </cell>
        </row>
        <row r="472">
          <cell r="C472">
            <v>45573</v>
          </cell>
          <cell r="D472" t="str">
            <v>GRZEGOREK Joanna</v>
          </cell>
          <cell r="E472">
            <v>3898</v>
          </cell>
        </row>
        <row r="473">
          <cell r="C473">
            <v>26678</v>
          </cell>
          <cell r="D473" t="str">
            <v>HENIG Adam</v>
          </cell>
          <cell r="E473">
            <v>3899</v>
          </cell>
        </row>
        <row r="474">
          <cell r="C474">
            <v>8713</v>
          </cell>
          <cell r="D474" t="str">
            <v>HRYNIEWICZ Mirosław</v>
          </cell>
          <cell r="E474">
            <v>3900</v>
          </cell>
        </row>
        <row r="475">
          <cell r="C475">
            <v>24775</v>
          </cell>
          <cell r="D475" t="str">
            <v>JAGIEŁŁO Tadeusz</v>
          </cell>
          <cell r="E475">
            <v>3901</v>
          </cell>
        </row>
        <row r="476">
          <cell r="C476">
            <v>12646</v>
          </cell>
          <cell r="D476" t="str">
            <v>KOWALSKI Ryszard</v>
          </cell>
          <cell r="E476">
            <v>10614</v>
          </cell>
        </row>
        <row r="477">
          <cell r="C477">
            <v>30001</v>
          </cell>
          <cell r="D477" t="str">
            <v>KRZYWORĄCZKA Zygmunt</v>
          </cell>
          <cell r="E477">
            <v>3902</v>
          </cell>
        </row>
        <row r="478">
          <cell r="C478">
            <v>15416</v>
          </cell>
          <cell r="D478" t="str">
            <v>KWIATKOWSKI Tomasz</v>
          </cell>
          <cell r="E478">
            <v>3903</v>
          </cell>
        </row>
        <row r="479">
          <cell r="C479">
            <v>25202</v>
          </cell>
          <cell r="D479" t="str">
            <v>LIPUT Jerzy</v>
          </cell>
          <cell r="E479">
            <v>3904</v>
          </cell>
        </row>
        <row r="480">
          <cell r="C480">
            <v>10490</v>
          </cell>
          <cell r="D480" t="str">
            <v>MAKOWSKI Marek</v>
          </cell>
          <cell r="E480">
            <v>3905</v>
          </cell>
        </row>
        <row r="481">
          <cell r="C481">
            <v>32164</v>
          </cell>
          <cell r="D481" t="str">
            <v>OKUNIEWICZ Artur</v>
          </cell>
          <cell r="E481">
            <v>3906</v>
          </cell>
        </row>
        <row r="482">
          <cell r="C482">
            <v>30000</v>
          </cell>
          <cell r="D482" t="str">
            <v>OLEJNIK Piotr</v>
          </cell>
          <cell r="E482">
            <v>3907</v>
          </cell>
        </row>
        <row r="483">
          <cell r="C483">
            <v>38267</v>
          </cell>
          <cell r="D483" t="str">
            <v>PASTERNAK Przemysław</v>
          </cell>
          <cell r="E483">
            <v>10541</v>
          </cell>
        </row>
        <row r="484">
          <cell r="C484">
            <v>21466</v>
          </cell>
          <cell r="D484" t="str">
            <v>PAWŁOWSKI Andrzej</v>
          </cell>
          <cell r="E484">
            <v>3908</v>
          </cell>
        </row>
        <row r="485">
          <cell r="C485">
            <v>8712</v>
          </cell>
          <cell r="D485" t="str">
            <v>PRZYLEPA Zbigniew</v>
          </cell>
          <cell r="E485">
            <v>3909</v>
          </cell>
        </row>
        <row r="486">
          <cell r="C486">
            <v>30003</v>
          </cell>
          <cell r="D486" t="str">
            <v>SZCZERBICKI Krzysztof</v>
          </cell>
          <cell r="E486">
            <v>3911</v>
          </cell>
        </row>
        <row r="487">
          <cell r="C487">
            <v>41566</v>
          </cell>
          <cell r="D487" t="str">
            <v>ŚLIWA Dariusz</v>
          </cell>
          <cell r="E487">
            <v>3910</v>
          </cell>
        </row>
        <row r="488">
          <cell r="C488">
            <v>48061</v>
          </cell>
          <cell r="D488" t="str">
            <v>WEIMAN Zbigniew</v>
          </cell>
          <cell r="E488">
            <v>3912</v>
          </cell>
        </row>
        <row r="489">
          <cell r="C489">
            <v>21160</v>
          </cell>
          <cell r="D489" t="str">
            <v>ZATYLNY Marek</v>
          </cell>
          <cell r="E489">
            <v>3913</v>
          </cell>
        </row>
        <row r="490">
          <cell r="C490">
            <v>18979</v>
          </cell>
          <cell r="D490" t="str">
            <v>BAJOR Patryk</v>
          </cell>
          <cell r="E490">
            <v>9814</v>
          </cell>
        </row>
        <row r="491">
          <cell r="C491">
            <v>17437</v>
          </cell>
          <cell r="D491" t="str">
            <v>BARTCZYSZYN Paweł</v>
          </cell>
          <cell r="E491">
            <v>5541</v>
          </cell>
        </row>
        <row r="492">
          <cell r="C492">
            <v>5424</v>
          </cell>
          <cell r="D492" t="str">
            <v>BIERNACKI Paweł</v>
          </cell>
          <cell r="E492">
            <v>5542</v>
          </cell>
        </row>
        <row r="493">
          <cell r="C493">
            <v>34237</v>
          </cell>
          <cell r="D493" t="str">
            <v>CICHOCKI Michał</v>
          </cell>
          <cell r="E493">
            <v>5543</v>
          </cell>
        </row>
        <row r="494">
          <cell r="C494">
            <v>27472</v>
          </cell>
          <cell r="D494" t="str">
            <v>GAWŁOWSKI Krzysztof</v>
          </cell>
          <cell r="E494">
            <v>5544</v>
          </cell>
        </row>
        <row r="495">
          <cell r="C495">
            <v>28150</v>
          </cell>
          <cell r="D495" t="str">
            <v>GEISHEIMER Arkadiusz</v>
          </cell>
          <cell r="E495">
            <v>5545</v>
          </cell>
        </row>
        <row r="496">
          <cell r="C496">
            <v>7608</v>
          </cell>
          <cell r="D496" t="str">
            <v>GLINIAK Jan</v>
          </cell>
          <cell r="E496">
            <v>5546</v>
          </cell>
        </row>
        <row r="497">
          <cell r="C497">
            <v>5778</v>
          </cell>
          <cell r="D497" t="str">
            <v>JEDYNAK Tomasz</v>
          </cell>
          <cell r="E497">
            <v>5547</v>
          </cell>
        </row>
        <row r="498">
          <cell r="C498">
            <v>10589</v>
          </cell>
          <cell r="D498" t="str">
            <v>KOPACZYŃSKI Maciej</v>
          </cell>
          <cell r="E498">
            <v>5548</v>
          </cell>
        </row>
        <row r="499">
          <cell r="C499">
            <v>16791</v>
          </cell>
          <cell r="D499" t="str">
            <v>NIEMIEC Rafał</v>
          </cell>
          <cell r="E499">
            <v>5549</v>
          </cell>
        </row>
        <row r="500">
          <cell r="C500">
            <v>8229</v>
          </cell>
          <cell r="D500" t="str">
            <v>SARNIK Grzegorz</v>
          </cell>
          <cell r="E500">
            <v>5550</v>
          </cell>
        </row>
        <row r="501">
          <cell r="C501">
            <v>22161</v>
          </cell>
          <cell r="D501" t="str">
            <v>STEPUCH Dominik</v>
          </cell>
          <cell r="E501">
            <v>5551</v>
          </cell>
        </row>
        <row r="502">
          <cell r="C502">
            <v>22162</v>
          </cell>
          <cell r="D502" t="str">
            <v>STEPUCH Radosław</v>
          </cell>
          <cell r="E502">
            <v>5552</v>
          </cell>
        </row>
        <row r="503">
          <cell r="C503">
            <v>30800</v>
          </cell>
          <cell r="D503" t="str">
            <v>TOMASZEK Kacper</v>
          </cell>
          <cell r="E503">
            <v>5553</v>
          </cell>
        </row>
        <row r="504">
          <cell r="C504">
            <v>25055</v>
          </cell>
          <cell r="D504" t="str">
            <v>WĄSICKI Jakub</v>
          </cell>
          <cell r="E504">
            <v>5554</v>
          </cell>
        </row>
        <row r="505">
          <cell r="C505">
            <v>16872</v>
          </cell>
          <cell r="D505" t="str">
            <v>WOŁK Jędrzej</v>
          </cell>
          <cell r="E505">
            <v>5555</v>
          </cell>
        </row>
        <row r="506">
          <cell r="C506">
            <v>16873</v>
          </cell>
          <cell r="D506" t="str">
            <v>WOŁK Sławomir</v>
          </cell>
          <cell r="E506">
            <v>5556</v>
          </cell>
        </row>
        <row r="507">
          <cell r="C507">
            <v>32979</v>
          </cell>
          <cell r="D507" t="str">
            <v>ZARAZA Krzysztof</v>
          </cell>
          <cell r="E507">
            <v>5558</v>
          </cell>
        </row>
        <row r="508">
          <cell r="C508">
            <v>20532</v>
          </cell>
          <cell r="D508" t="str">
            <v>ŻAK Przemysław</v>
          </cell>
          <cell r="E508">
            <v>5557</v>
          </cell>
        </row>
        <row r="509">
          <cell r="C509">
            <v>10553</v>
          </cell>
          <cell r="D509" t="str">
            <v>BIEŻYŃSKI Krzysztof</v>
          </cell>
          <cell r="E509">
            <v>9491</v>
          </cell>
        </row>
        <row r="510">
          <cell r="C510">
            <v>50452</v>
          </cell>
          <cell r="D510" t="str">
            <v>BURCZYŃSKI Stanisław</v>
          </cell>
          <cell r="E510">
            <v>9487</v>
          </cell>
        </row>
        <row r="511">
          <cell r="C511">
            <v>50453</v>
          </cell>
          <cell r="D511" t="str">
            <v>DĄBROWSKI Piotr</v>
          </cell>
          <cell r="E511">
            <v>9488</v>
          </cell>
        </row>
        <row r="512">
          <cell r="C512">
            <v>50456</v>
          </cell>
          <cell r="D512" t="str">
            <v>DUMA Marek</v>
          </cell>
          <cell r="E512">
            <v>9496</v>
          </cell>
        </row>
        <row r="513">
          <cell r="C513">
            <v>50457</v>
          </cell>
          <cell r="D513" t="str">
            <v>DUMA Wojciech</v>
          </cell>
          <cell r="E513">
            <v>9497</v>
          </cell>
        </row>
        <row r="514">
          <cell r="C514">
            <v>50454</v>
          </cell>
          <cell r="D514" t="str">
            <v>GOŁĄBEK Andrzej</v>
          </cell>
          <cell r="E514">
            <v>9489</v>
          </cell>
        </row>
        <row r="515">
          <cell r="C515">
            <v>50455</v>
          </cell>
          <cell r="D515" t="str">
            <v>KELLER Łukasz</v>
          </cell>
          <cell r="E515">
            <v>9490</v>
          </cell>
        </row>
        <row r="516">
          <cell r="C516">
            <v>34332</v>
          </cell>
          <cell r="D516" t="str">
            <v>KLUZA Kacper</v>
          </cell>
          <cell r="E516">
            <v>9492</v>
          </cell>
        </row>
        <row r="517">
          <cell r="C517">
            <v>24768</v>
          </cell>
          <cell r="D517" t="str">
            <v>MALISZ Rafał</v>
          </cell>
          <cell r="E517">
            <v>9493</v>
          </cell>
        </row>
        <row r="518">
          <cell r="C518">
            <v>24769</v>
          </cell>
          <cell r="D518" t="str">
            <v>MALISZ Robert</v>
          </cell>
          <cell r="E518">
            <v>10118</v>
          </cell>
        </row>
        <row r="519">
          <cell r="C519">
            <v>24766</v>
          </cell>
          <cell r="D519" t="str">
            <v>SKOWRON Łukasz</v>
          </cell>
          <cell r="E519">
            <v>9494</v>
          </cell>
        </row>
        <row r="520">
          <cell r="C520">
            <v>39887</v>
          </cell>
          <cell r="D520" t="str">
            <v>SKOWRON Paweł</v>
          </cell>
          <cell r="E520">
            <v>9495</v>
          </cell>
        </row>
        <row r="521">
          <cell r="C521">
            <v>50458</v>
          </cell>
          <cell r="D521" t="str">
            <v>STUDNICKI Dominik</v>
          </cell>
          <cell r="E521">
            <v>9498</v>
          </cell>
        </row>
        <row r="522">
          <cell r="C522">
            <v>50451</v>
          </cell>
          <cell r="D522" t="str">
            <v>STUDNICKI Michał</v>
          </cell>
          <cell r="E522">
            <v>9486</v>
          </cell>
        </row>
        <row r="523">
          <cell r="C523">
            <v>16883</v>
          </cell>
          <cell r="D523" t="str">
            <v>JASIĘGA Zdzisław</v>
          </cell>
          <cell r="E523">
            <v>9360</v>
          </cell>
        </row>
        <row r="524">
          <cell r="C524">
            <v>7373</v>
          </cell>
          <cell r="D524" t="str">
            <v>KOŁODZIEJ Józef</v>
          </cell>
          <cell r="E524">
            <v>9361</v>
          </cell>
        </row>
        <row r="525">
          <cell r="C525">
            <v>29370</v>
          </cell>
          <cell r="D525" t="str">
            <v>PIASECZNY Grzegorz</v>
          </cell>
          <cell r="E525">
            <v>9362</v>
          </cell>
        </row>
        <row r="526">
          <cell r="C526">
            <v>29371</v>
          </cell>
          <cell r="D526" t="str">
            <v>PIASECZNY Kamil</v>
          </cell>
          <cell r="E526">
            <v>9363</v>
          </cell>
        </row>
        <row r="527">
          <cell r="C527">
            <v>50418</v>
          </cell>
          <cell r="D527" t="str">
            <v>TOMCZYK Marek</v>
          </cell>
          <cell r="E527">
            <v>9359</v>
          </cell>
        </row>
        <row r="528">
          <cell r="C528">
            <v>7375</v>
          </cell>
          <cell r="D528" t="str">
            <v>TREMBECKI Jan</v>
          </cell>
          <cell r="E528">
            <v>9364</v>
          </cell>
        </row>
        <row r="529">
          <cell r="C529">
            <v>16884</v>
          </cell>
          <cell r="D529" t="str">
            <v>WARZYŃSKI Roman</v>
          </cell>
          <cell r="E529">
            <v>9365</v>
          </cell>
        </row>
        <row r="530">
          <cell r="C530">
            <v>34228</v>
          </cell>
          <cell r="D530" t="str">
            <v>ZAKRZEWSKI Leszek</v>
          </cell>
          <cell r="E530">
            <v>9366</v>
          </cell>
        </row>
        <row r="531">
          <cell r="C531">
            <v>5806</v>
          </cell>
          <cell r="D531" t="str">
            <v>CERAZY Zbigniew</v>
          </cell>
          <cell r="E531">
            <v>6205</v>
          </cell>
        </row>
        <row r="532">
          <cell r="C532">
            <v>49862</v>
          </cell>
          <cell r="D532" t="str">
            <v>CHOLEWA Marek</v>
          </cell>
          <cell r="E532">
            <v>6203</v>
          </cell>
        </row>
        <row r="533">
          <cell r="C533">
            <v>5094</v>
          </cell>
          <cell r="D533" t="str">
            <v>GOLIŃSKI Leszek</v>
          </cell>
          <cell r="E533">
            <v>6206</v>
          </cell>
        </row>
        <row r="534">
          <cell r="C534">
            <v>49865</v>
          </cell>
          <cell r="D534" t="str">
            <v>GÓRAL Grzegorz</v>
          </cell>
          <cell r="E534">
            <v>6216</v>
          </cell>
        </row>
        <row r="535">
          <cell r="C535">
            <v>49866</v>
          </cell>
          <cell r="D535" t="str">
            <v>GÓRAL Karol</v>
          </cell>
          <cell r="E535">
            <v>6217</v>
          </cell>
        </row>
        <row r="536">
          <cell r="C536">
            <v>5809</v>
          </cell>
          <cell r="D536" t="str">
            <v>HANKUS Artur</v>
          </cell>
          <cell r="E536">
            <v>6207</v>
          </cell>
        </row>
        <row r="537">
          <cell r="C537">
            <v>45668</v>
          </cell>
          <cell r="D537" t="str">
            <v>ICKIEWICZ Łukasz</v>
          </cell>
          <cell r="E537">
            <v>6218</v>
          </cell>
        </row>
        <row r="538">
          <cell r="C538">
            <v>49864</v>
          </cell>
          <cell r="D538" t="str">
            <v>IDCZAK Marek</v>
          </cell>
          <cell r="E538">
            <v>6215</v>
          </cell>
        </row>
        <row r="539">
          <cell r="C539">
            <v>49863</v>
          </cell>
          <cell r="D539" t="str">
            <v>IDCZAK Monika</v>
          </cell>
          <cell r="E539">
            <v>6204</v>
          </cell>
        </row>
        <row r="540">
          <cell r="C540">
            <v>36670</v>
          </cell>
          <cell r="D540" t="str">
            <v>JADACH Oskar</v>
          </cell>
          <cell r="E540">
            <v>6219</v>
          </cell>
        </row>
        <row r="541">
          <cell r="C541">
            <v>10471</v>
          </cell>
          <cell r="D541" t="str">
            <v>JADACH Tomasz</v>
          </cell>
          <cell r="E541">
            <v>6208</v>
          </cell>
        </row>
        <row r="542">
          <cell r="C542">
            <v>45667</v>
          </cell>
          <cell r="D542" t="str">
            <v>JANKOWIAK Gabriel</v>
          </cell>
          <cell r="E542">
            <v>6220</v>
          </cell>
        </row>
        <row r="543">
          <cell r="C543">
            <v>45666</v>
          </cell>
          <cell r="D543" t="str">
            <v>KOSTUREK Karol</v>
          </cell>
          <cell r="E543">
            <v>6221</v>
          </cell>
        </row>
        <row r="544">
          <cell r="C544">
            <v>47467</v>
          </cell>
          <cell r="D544" t="str">
            <v>KOSTUREK Szymon</v>
          </cell>
          <cell r="E544">
            <v>6222</v>
          </cell>
        </row>
        <row r="545">
          <cell r="C545">
            <v>5779</v>
          </cell>
          <cell r="D545" t="str">
            <v>MARSZAŁEK Krzysztof</v>
          </cell>
          <cell r="E545">
            <v>6209</v>
          </cell>
        </row>
        <row r="546">
          <cell r="C546">
            <v>891</v>
          </cell>
          <cell r="D546" t="str">
            <v>NOWACKA Dorota</v>
          </cell>
          <cell r="E546">
            <v>6210</v>
          </cell>
        </row>
        <row r="547">
          <cell r="C547">
            <v>43898</v>
          </cell>
          <cell r="D547" t="str">
            <v>NOWACKI Jakub</v>
          </cell>
          <cell r="E547">
            <v>6223</v>
          </cell>
        </row>
        <row r="548">
          <cell r="C548">
            <v>2088</v>
          </cell>
          <cell r="D548" t="str">
            <v>PILARCZYK Filip</v>
          </cell>
          <cell r="E548">
            <v>6211</v>
          </cell>
        </row>
        <row r="549">
          <cell r="C549">
            <v>43897</v>
          </cell>
          <cell r="D549" t="str">
            <v>RADULEWICZ Kacper</v>
          </cell>
          <cell r="E549">
            <v>6224</v>
          </cell>
        </row>
        <row r="550">
          <cell r="C550">
            <v>35717</v>
          </cell>
          <cell r="D550" t="str">
            <v>RADULEWICZ Tomasz</v>
          </cell>
          <cell r="E550">
            <v>6212</v>
          </cell>
        </row>
        <row r="551">
          <cell r="C551">
            <v>32754</v>
          </cell>
          <cell r="D551" t="str">
            <v>ROGALSKA Katarzyna</v>
          </cell>
          <cell r="E551">
            <v>6225</v>
          </cell>
        </row>
        <row r="552">
          <cell r="C552">
            <v>5807</v>
          </cell>
          <cell r="D552" t="str">
            <v>ROGALSKI Marek</v>
          </cell>
          <cell r="E552">
            <v>6213</v>
          </cell>
        </row>
        <row r="553">
          <cell r="C553">
            <v>25515</v>
          </cell>
          <cell r="D553" t="str">
            <v>SOCHACKI Jarosław</v>
          </cell>
          <cell r="E553">
            <v>6214</v>
          </cell>
        </row>
        <row r="554">
          <cell r="C554">
            <v>40000</v>
          </cell>
          <cell r="D554" t="str">
            <v>GŁAZ Tomasz</v>
          </cell>
          <cell r="E554">
            <v>2732</v>
          </cell>
        </row>
        <row r="555">
          <cell r="C555">
            <v>40029</v>
          </cell>
          <cell r="D555" t="str">
            <v>GROCHAŁA Tomasz</v>
          </cell>
          <cell r="E555">
            <v>2733</v>
          </cell>
        </row>
        <row r="556">
          <cell r="C556">
            <v>40030</v>
          </cell>
          <cell r="D556" t="str">
            <v>GROCHAŁA Wojciech</v>
          </cell>
          <cell r="E556">
            <v>2734</v>
          </cell>
        </row>
        <row r="557">
          <cell r="C557">
            <v>49435</v>
          </cell>
          <cell r="D557" t="str">
            <v>JÓZEWCZAK Radosław</v>
          </cell>
          <cell r="E557">
            <v>2731</v>
          </cell>
        </row>
        <row r="558">
          <cell r="C558">
            <v>43300</v>
          </cell>
          <cell r="D558" t="str">
            <v>ŁAWNICZAK Jakub</v>
          </cell>
          <cell r="E558">
            <v>2739</v>
          </cell>
        </row>
        <row r="559">
          <cell r="C559">
            <v>30041</v>
          </cell>
          <cell r="D559" t="str">
            <v>POWAŻNY Leszek</v>
          </cell>
          <cell r="E559">
            <v>2735</v>
          </cell>
        </row>
        <row r="560">
          <cell r="C560">
            <v>22593</v>
          </cell>
          <cell r="D560" t="str">
            <v>PRZYBYLSKI Andrzej</v>
          </cell>
          <cell r="E560">
            <v>2736</v>
          </cell>
        </row>
        <row r="561">
          <cell r="C561">
            <v>40008</v>
          </cell>
          <cell r="D561" t="str">
            <v>PRZYBYLSKI Mirosław</v>
          </cell>
          <cell r="E561">
            <v>2737</v>
          </cell>
        </row>
        <row r="562">
          <cell r="C562">
            <v>40007</v>
          </cell>
          <cell r="D562" t="str">
            <v>SZADYKO Paweł</v>
          </cell>
          <cell r="E562">
            <v>2738</v>
          </cell>
        </row>
        <row r="563">
          <cell r="C563">
            <v>34231</v>
          </cell>
          <cell r="D563" t="str">
            <v>BOSAK Aleksandra</v>
          </cell>
          <cell r="E563">
            <v>7546</v>
          </cell>
        </row>
        <row r="564">
          <cell r="C564">
            <v>27104</v>
          </cell>
          <cell r="D564" t="str">
            <v>BOSAK Piotr</v>
          </cell>
          <cell r="E564">
            <v>7547</v>
          </cell>
        </row>
        <row r="565">
          <cell r="C565">
            <v>12445</v>
          </cell>
          <cell r="D565" t="str">
            <v>KOCIOŁEK Piotr</v>
          </cell>
          <cell r="E565">
            <v>7548</v>
          </cell>
        </row>
        <row r="566">
          <cell r="C566">
            <v>25203</v>
          </cell>
          <cell r="D566" t="str">
            <v>KOCIOŁEK Renata</v>
          </cell>
          <cell r="E566">
            <v>7549</v>
          </cell>
        </row>
        <row r="567">
          <cell r="C567">
            <v>23859</v>
          </cell>
          <cell r="D567" t="str">
            <v>ŁAZAROWICZ Grzegorz</v>
          </cell>
          <cell r="E567">
            <v>7550</v>
          </cell>
        </row>
        <row r="568">
          <cell r="C568">
            <v>23858</v>
          </cell>
          <cell r="D568" t="str">
            <v>ŁAZAROWICZ Mariusz</v>
          </cell>
          <cell r="E568">
            <v>7551</v>
          </cell>
        </row>
        <row r="569">
          <cell r="C569">
            <v>41517</v>
          </cell>
          <cell r="D569" t="str">
            <v>MOCZYDLAK Aneta</v>
          </cell>
          <cell r="E569">
            <v>7552</v>
          </cell>
        </row>
        <row r="570">
          <cell r="C570">
            <v>25204</v>
          </cell>
          <cell r="D570" t="str">
            <v>SZŁABOWICZ Piotr</v>
          </cell>
          <cell r="E570">
            <v>7553</v>
          </cell>
        </row>
        <row r="571">
          <cell r="C571">
            <v>27106</v>
          </cell>
          <cell r="D571" t="str">
            <v>SZULWIŃSKI Kamil</v>
          </cell>
          <cell r="E571">
            <v>7554</v>
          </cell>
        </row>
        <row r="572">
          <cell r="C572">
            <v>48443</v>
          </cell>
          <cell r="D572" t="str">
            <v>USYK Sławomir</v>
          </cell>
          <cell r="E572">
            <v>7555</v>
          </cell>
        </row>
        <row r="573">
          <cell r="C573">
            <v>20617</v>
          </cell>
          <cell r="D573" t="str">
            <v>WÓJTOWICZ Mateusz</v>
          </cell>
          <cell r="E573">
            <v>7556</v>
          </cell>
        </row>
        <row r="574">
          <cell r="C574">
            <v>12448</v>
          </cell>
          <cell r="D574" t="str">
            <v>ZIMROZ Paweł</v>
          </cell>
          <cell r="E574">
            <v>7557</v>
          </cell>
        </row>
        <row r="575">
          <cell r="C575">
            <v>49782</v>
          </cell>
          <cell r="D575" t="str">
            <v>CZERNIAK Jarosław</v>
          </cell>
          <cell r="E575">
            <v>5366</v>
          </cell>
        </row>
        <row r="576">
          <cell r="C576">
            <v>35985</v>
          </cell>
          <cell r="D576" t="str">
            <v>JANKOWIAK Piotr</v>
          </cell>
          <cell r="E576">
            <v>5367</v>
          </cell>
        </row>
        <row r="577">
          <cell r="C577">
            <v>41967</v>
          </cell>
          <cell r="D577" t="str">
            <v>MROCZKO Paweł</v>
          </cell>
          <cell r="E577">
            <v>5368</v>
          </cell>
        </row>
        <row r="578">
          <cell r="C578">
            <v>35882</v>
          </cell>
          <cell r="D578" t="str">
            <v>PYTA Leszek</v>
          </cell>
          <cell r="E578">
            <v>5369</v>
          </cell>
        </row>
        <row r="579">
          <cell r="C579">
            <v>35991</v>
          </cell>
          <cell r="D579" t="str">
            <v>SZUMERA Bartłomiej</v>
          </cell>
          <cell r="E579">
            <v>5370</v>
          </cell>
        </row>
        <row r="580">
          <cell r="C580">
            <v>35989</v>
          </cell>
          <cell r="D580" t="str">
            <v>SZUMERA Ryszard</v>
          </cell>
          <cell r="E580">
            <v>5371</v>
          </cell>
        </row>
        <row r="581">
          <cell r="C581">
            <v>35990</v>
          </cell>
          <cell r="D581" t="str">
            <v>SZUMERA Wojciech</v>
          </cell>
          <cell r="E581">
            <v>5372</v>
          </cell>
        </row>
        <row r="582">
          <cell r="C582">
            <v>43432</v>
          </cell>
          <cell r="D582" t="str">
            <v>ZADKA Krzysztof</v>
          </cell>
          <cell r="E582">
            <v>5373</v>
          </cell>
        </row>
        <row r="583">
          <cell r="C583">
            <v>23874</v>
          </cell>
          <cell r="D583" t="str">
            <v>ANIOŁEK Mirosław</v>
          </cell>
          <cell r="E583">
            <v>4256</v>
          </cell>
        </row>
        <row r="584">
          <cell r="C584">
            <v>5948</v>
          </cell>
          <cell r="D584" t="str">
            <v>BIAŁEK Marek</v>
          </cell>
          <cell r="E584">
            <v>4257</v>
          </cell>
        </row>
        <row r="585">
          <cell r="C585">
            <v>31703</v>
          </cell>
          <cell r="D585" t="str">
            <v>CHABIŃSKI Andrzej</v>
          </cell>
          <cell r="E585">
            <v>4258</v>
          </cell>
        </row>
        <row r="586">
          <cell r="C586">
            <v>5949</v>
          </cell>
          <cell r="D586" t="str">
            <v>CHMIELEWSKI Piotr</v>
          </cell>
          <cell r="E586">
            <v>4259</v>
          </cell>
        </row>
        <row r="587">
          <cell r="C587">
            <v>33507</v>
          </cell>
          <cell r="D587" t="str">
            <v>KACA Andrzej</v>
          </cell>
          <cell r="E587">
            <v>4260</v>
          </cell>
        </row>
        <row r="588">
          <cell r="C588">
            <v>6672</v>
          </cell>
          <cell r="D588" t="str">
            <v>SOBKOWIAK Tomasz</v>
          </cell>
          <cell r="E588">
            <v>4261</v>
          </cell>
        </row>
        <row r="589">
          <cell r="C589">
            <v>5952</v>
          </cell>
          <cell r="D589" t="str">
            <v>WOŹNIAK Sławomir</v>
          </cell>
          <cell r="E589">
            <v>4262</v>
          </cell>
        </row>
        <row r="590">
          <cell r="C590">
            <v>7116</v>
          </cell>
          <cell r="D590" t="str">
            <v>ADAMCZUK Andrzej</v>
          </cell>
          <cell r="E590">
            <v>7738</v>
          </cell>
        </row>
        <row r="591">
          <cell r="C591">
            <v>17058</v>
          </cell>
          <cell r="D591" t="str">
            <v>ADAMCZUK Łukasz</v>
          </cell>
          <cell r="E591">
            <v>7739</v>
          </cell>
        </row>
        <row r="592">
          <cell r="C592">
            <v>17057</v>
          </cell>
          <cell r="D592" t="str">
            <v>ADAMCZUK Mateusz</v>
          </cell>
          <cell r="E592">
            <v>7740</v>
          </cell>
        </row>
        <row r="593">
          <cell r="C593">
            <v>2272</v>
          </cell>
          <cell r="D593" t="str">
            <v>CZARNIECKI Piotr</v>
          </cell>
          <cell r="E593">
            <v>7741</v>
          </cell>
        </row>
        <row r="594">
          <cell r="C594">
            <v>5903</v>
          </cell>
          <cell r="D594" t="str">
            <v>CZARNIECKI Roman</v>
          </cell>
          <cell r="E594">
            <v>7742</v>
          </cell>
        </row>
        <row r="595">
          <cell r="C595">
            <v>42981</v>
          </cell>
          <cell r="D595" t="str">
            <v>DZIERLA Zdzisław</v>
          </cell>
          <cell r="E595">
            <v>10354</v>
          </cell>
        </row>
        <row r="596">
          <cell r="C596">
            <v>8294</v>
          </cell>
          <cell r="D596" t="str">
            <v>FILAR Krzysztof</v>
          </cell>
          <cell r="E596">
            <v>7743</v>
          </cell>
        </row>
        <row r="597">
          <cell r="C597">
            <v>43946</v>
          </cell>
          <cell r="D597" t="str">
            <v>HAŁAS Iwona</v>
          </cell>
          <cell r="E597">
            <v>7744</v>
          </cell>
        </row>
        <row r="598">
          <cell r="C598">
            <v>50124</v>
          </cell>
          <cell r="D598" t="str">
            <v>HUMEN Zygmunt</v>
          </cell>
          <cell r="E598">
            <v>7737</v>
          </cell>
        </row>
        <row r="599">
          <cell r="C599">
            <v>121</v>
          </cell>
          <cell r="D599" t="str">
            <v>JAŹWIEC Łukasz</v>
          </cell>
          <cell r="E599">
            <v>7745</v>
          </cell>
        </row>
        <row r="600">
          <cell r="C600">
            <v>32186</v>
          </cell>
          <cell r="D600" t="str">
            <v>KLIMCZAK Przemysław</v>
          </cell>
          <cell r="E600">
            <v>7746</v>
          </cell>
        </row>
        <row r="601">
          <cell r="C601">
            <v>26672</v>
          </cell>
          <cell r="D601" t="str">
            <v>KONOPELSKI Józef</v>
          </cell>
          <cell r="E601">
            <v>10244</v>
          </cell>
        </row>
        <row r="602">
          <cell r="C602">
            <v>32187</v>
          </cell>
          <cell r="D602" t="str">
            <v>LESZCZYŃSKI Roman</v>
          </cell>
          <cell r="E602">
            <v>7747</v>
          </cell>
        </row>
        <row r="603">
          <cell r="C603">
            <v>33272</v>
          </cell>
          <cell r="D603" t="str">
            <v>MAKAJEW Maciej</v>
          </cell>
          <cell r="E603">
            <v>7748</v>
          </cell>
        </row>
        <row r="604">
          <cell r="C604">
            <v>48036</v>
          </cell>
          <cell r="D604" t="str">
            <v>MYDŁOWSKA Natalia</v>
          </cell>
          <cell r="E604">
            <v>7760</v>
          </cell>
        </row>
        <row r="605">
          <cell r="C605">
            <v>40545</v>
          </cell>
          <cell r="D605" t="str">
            <v>PRZYBYSZ Wiesław</v>
          </cell>
          <cell r="E605">
            <v>10355</v>
          </cell>
        </row>
        <row r="606">
          <cell r="C606">
            <v>17234</v>
          </cell>
          <cell r="D606" t="str">
            <v>PYTEL Mirosław</v>
          </cell>
          <cell r="E606">
            <v>7749</v>
          </cell>
        </row>
        <row r="607">
          <cell r="C607">
            <v>2285</v>
          </cell>
          <cell r="D607" t="str">
            <v>ROK Tomasz</v>
          </cell>
          <cell r="E607">
            <v>7750</v>
          </cell>
        </row>
        <row r="608">
          <cell r="C608">
            <v>40575</v>
          </cell>
          <cell r="D608" t="str">
            <v>RYŻEWSKA Agata</v>
          </cell>
          <cell r="E608">
            <v>7751</v>
          </cell>
        </row>
        <row r="609">
          <cell r="C609">
            <v>29369</v>
          </cell>
          <cell r="D609" t="str">
            <v>STĘPNIAK Tomasz</v>
          </cell>
          <cell r="E609">
            <v>7752</v>
          </cell>
        </row>
        <row r="610">
          <cell r="C610">
            <v>21096</v>
          </cell>
          <cell r="D610" t="str">
            <v>STRUCZYK Krzysztof</v>
          </cell>
          <cell r="E610">
            <v>7753</v>
          </cell>
        </row>
        <row r="611">
          <cell r="C611">
            <v>14957</v>
          </cell>
          <cell r="D611" t="str">
            <v>SUJECKI Piotr</v>
          </cell>
          <cell r="E611">
            <v>7754</v>
          </cell>
        </row>
        <row r="612">
          <cell r="C612">
            <v>36807</v>
          </cell>
          <cell r="D612" t="str">
            <v>SZKLANY Hubert</v>
          </cell>
          <cell r="E612">
            <v>7756</v>
          </cell>
        </row>
        <row r="613">
          <cell r="C613">
            <v>5902</v>
          </cell>
          <cell r="D613" t="str">
            <v>SZYMAŃSKI Dariusz</v>
          </cell>
          <cell r="E613">
            <v>7757</v>
          </cell>
        </row>
        <row r="614">
          <cell r="C614">
            <v>31734</v>
          </cell>
          <cell r="D614" t="str">
            <v>ŚWIEŻAK Dawid</v>
          </cell>
          <cell r="E614">
            <v>7755</v>
          </cell>
        </row>
        <row r="615">
          <cell r="C615">
            <v>31728</v>
          </cell>
          <cell r="D615" t="str">
            <v>TRAWICKI Damian</v>
          </cell>
          <cell r="E615">
            <v>7758</v>
          </cell>
        </row>
        <row r="616">
          <cell r="C616">
            <v>31729</v>
          </cell>
          <cell r="D616" t="str">
            <v>TRAWICKI Daniel</v>
          </cell>
          <cell r="E616">
            <v>7759</v>
          </cell>
        </row>
        <row r="617">
          <cell r="C617">
            <v>6733</v>
          </cell>
          <cell r="D617" t="str">
            <v>CYRAN Piotr</v>
          </cell>
          <cell r="E617">
            <v>2716</v>
          </cell>
        </row>
        <row r="618">
          <cell r="C618">
            <v>20580</v>
          </cell>
          <cell r="D618" t="str">
            <v>DUZIAK Arkadiusz</v>
          </cell>
          <cell r="E618">
            <v>4110</v>
          </cell>
        </row>
        <row r="619">
          <cell r="C619">
            <v>23487</v>
          </cell>
          <cell r="D619" t="str">
            <v>GADZIŃSKI Robert</v>
          </cell>
          <cell r="E619">
            <v>1514</v>
          </cell>
        </row>
        <row r="620">
          <cell r="C620">
            <v>6734</v>
          </cell>
          <cell r="D620" t="str">
            <v>KUCHARZYSZYN Mariusz</v>
          </cell>
          <cell r="E620">
            <v>1515</v>
          </cell>
        </row>
        <row r="621">
          <cell r="C621">
            <v>10435</v>
          </cell>
          <cell r="D621" t="str">
            <v>PRZYBOROWSKI Piotr</v>
          </cell>
          <cell r="E621">
            <v>1516</v>
          </cell>
        </row>
        <row r="622">
          <cell r="C622">
            <v>9099</v>
          </cell>
          <cell r="D622" t="str">
            <v>RORAT Mirosław</v>
          </cell>
          <cell r="E622">
            <v>1517</v>
          </cell>
        </row>
        <row r="623">
          <cell r="C623">
            <v>6730</v>
          </cell>
          <cell r="D623" t="str">
            <v>SARNA Kazimierz</v>
          </cell>
          <cell r="E623">
            <v>1518</v>
          </cell>
        </row>
        <row r="624">
          <cell r="C624">
            <v>39930</v>
          </cell>
          <cell r="D624" t="str">
            <v>SZYMAŃSKI Filip</v>
          </cell>
          <cell r="E624">
            <v>1519</v>
          </cell>
        </row>
        <row r="625">
          <cell r="C625">
            <v>45942</v>
          </cell>
          <cell r="D625" t="str">
            <v>SZYMAŃSKI Michał</v>
          </cell>
          <cell r="E625">
            <v>1522</v>
          </cell>
        </row>
        <row r="626">
          <cell r="C626">
            <v>33247</v>
          </cell>
          <cell r="D626" t="str">
            <v>THOMALLA Tobiasz</v>
          </cell>
          <cell r="E626">
            <v>1520</v>
          </cell>
        </row>
        <row r="627">
          <cell r="C627">
            <v>35885</v>
          </cell>
          <cell r="D627" t="str">
            <v>WOŹNIAK Patryk</v>
          </cell>
          <cell r="E627">
            <v>1521</v>
          </cell>
        </row>
        <row r="628">
          <cell r="C628">
            <v>49899</v>
          </cell>
          <cell r="D628" t="str">
            <v>BARCZYK Jacek</v>
          </cell>
          <cell r="E628">
            <v>6601</v>
          </cell>
        </row>
        <row r="629">
          <cell r="C629">
            <v>5791</v>
          </cell>
          <cell r="D629" t="str">
            <v>BATÓG Tomasz</v>
          </cell>
          <cell r="E629">
            <v>6602</v>
          </cell>
        </row>
        <row r="630">
          <cell r="C630">
            <v>40546</v>
          </cell>
          <cell r="D630" t="str">
            <v>GAWRYLUK Tomasz</v>
          </cell>
          <cell r="E630">
            <v>2908</v>
          </cell>
        </row>
        <row r="631">
          <cell r="C631">
            <v>43583</v>
          </cell>
          <cell r="D631" t="str">
            <v>GOŁOSZ Miłosz</v>
          </cell>
          <cell r="E631">
            <v>2915</v>
          </cell>
        </row>
        <row r="632">
          <cell r="C632">
            <v>35492</v>
          </cell>
          <cell r="D632" t="str">
            <v>MROZEK Jakub</v>
          </cell>
          <cell r="E632">
            <v>6603</v>
          </cell>
        </row>
        <row r="633">
          <cell r="C633">
            <v>35489</v>
          </cell>
          <cell r="D633" t="str">
            <v>OLECHNIK Dariusz</v>
          </cell>
          <cell r="E633">
            <v>2909</v>
          </cell>
        </row>
        <row r="634">
          <cell r="C634">
            <v>5909</v>
          </cell>
          <cell r="D634" t="str">
            <v>OLESZCZYK Bartłomiej</v>
          </cell>
          <cell r="E634">
            <v>2910</v>
          </cell>
        </row>
        <row r="635">
          <cell r="C635">
            <v>12369</v>
          </cell>
          <cell r="D635" t="str">
            <v>PASZKIEWICZ Wiesław</v>
          </cell>
          <cell r="E635">
            <v>2911</v>
          </cell>
        </row>
        <row r="636">
          <cell r="C636">
            <v>31712</v>
          </cell>
          <cell r="D636" t="str">
            <v>PATRZAŁEK Dawid</v>
          </cell>
          <cell r="E636">
            <v>2912</v>
          </cell>
        </row>
        <row r="637">
          <cell r="C637">
            <v>46534</v>
          </cell>
          <cell r="D637" t="str">
            <v>ŚWIĘCICKI Mirosław</v>
          </cell>
          <cell r="E637">
            <v>2913</v>
          </cell>
        </row>
        <row r="638">
          <cell r="C638">
            <v>42004</v>
          </cell>
          <cell r="D638" t="str">
            <v>ZAJĄC Gracjan</v>
          </cell>
          <cell r="E638">
            <v>6604</v>
          </cell>
        </row>
        <row r="639">
          <cell r="C639">
            <v>5877</v>
          </cell>
          <cell r="D639" t="str">
            <v>ŻOŁOPA Krzysztof</v>
          </cell>
          <cell r="E639">
            <v>2914</v>
          </cell>
        </row>
        <row r="640">
          <cell r="C640">
            <v>17994</v>
          </cell>
          <cell r="D640" t="str">
            <v>BURGER Dariusz</v>
          </cell>
          <cell r="E640">
            <v>8597</v>
          </cell>
        </row>
        <row r="641">
          <cell r="C641">
            <v>49643</v>
          </cell>
          <cell r="D641" t="str">
            <v>KLUKOWSKI Michał</v>
          </cell>
          <cell r="E641">
            <v>4381</v>
          </cell>
        </row>
        <row r="642">
          <cell r="C642">
            <v>46396</v>
          </cell>
          <cell r="D642" t="str">
            <v>KRUK Filip</v>
          </cell>
          <cell r="E642">
            <v>9946</v>
          </cell>
        </row>
        <row r="643">
          <cell r="C643">
            <v>39941</v>
          </cell>
          <cell r="D643" t="str">
            <v>ŁASTOWSKI Grzegorz</v>
          </cell>
          <cell r="E643">
            <v>2063</v>
          </cell>
        </row>
        <row r="644">
          <cell r="C644">
            <v>15419</v>
          </cell>
          <cell r="D644" t="str">
            <v>MAJ Tomasz</v>
          </cell>
          <cell r="E644">
            <v>2064</v>
          </cell>
        </row>
        <row r="645">
          <cell r="C645">
            <v>49361</v>
          </cell>
          <cell r="D645" t="str">
            <v>MICHALAK Mirosław</v>
          </cell>
          <cell r="E645">
            <v>2062</v>
          </cell>
        </row>
        <row r="646">
          <cell r="C646">
            <v>45005</v>
          </cell>
          <cell r="D646" t="str">
            <v>MICHNIACKI Franciszek</v>
          </cell>
          <cell r="E646">
            <v>2068</v>
          </cell>
        </row>
        <row r="647">
          <cell r="C647">
            <v>49645</v>
          </cell>
          <cell r="D647" t="str">
            <v>MORAWSKI Antoni</v>
          </cell>
          <cell r="E647">
            <v>4383</v>
          </cell>
        </row>
        <row r="648">
          <cell r="C648">
            <v>29373</v>
          </cell>
          <cell r="D648" t="str">
            <v>MUSZKIETA Tomasz</v>
          </cell>
          <cell r="E648">
            <v>2065</v>
          </cell>
        </row>
        <row r="649">
          <cell r="C649">
            <v>49644</v>
          </cell>
          <cell r="D649" t="str">
            <v>PISZCZYŃSKA Karina</v>
          </cell>
          <cell r="E649">
            <v>4382</v>
          </cell>
        </row>
        <row r="650">
          <cell r="C650">
            <v>46811</v>
          </cell>
          <cell r="D650" t="str">
            <v>PRZYGODA Michał</v>
          </cell>
          <cell r="E650">
            <v>2069</v>
          </cell>
        </row>
        <row r="651">
          <cell r="C651">
            <v>9823</v>
          </cell>
          <cell r="D651" t="str">
            <v>SKORUPSKI Dominik</v>
          </cell>
          <cell r="E651">
            <v>8598</v>
          </cell>
        </row>
        <row r="652">
          <cell r="C652">
            <v>37722</v>
          </cell>
          <cell r="D652" t="str">
            <v>SOLSKI Tomasz</v>
          </cell>
          <cell r="E652">
            <v>2066</v>
          </cell>
        </row>
        <row r="653">
          <cell r="C653">
            <v>25222</v>
          </cell>
          <cell r="D653" t="str">
            <v>SZANDAŁA Mirosław</v>
          </cell>
          <cell r="E653">
            <v>2067</v>
          </cell>
        </row>
        <row r="654">
          <cell r="C654">
            <v>47553</v>
          </cell>
          <cell r="D654" t="str">
            <v>ŚWIERZKO Bartłomiej</v>
          </cell>
          <cell r="E654">
            <v>9947</v>
          </cell>
        </row>
        <row r="655">
          <cell r="C655">
            <v>14629</v>
          </cell>
          <cell r="D655" t="str">
            <v>TARKA Paweł</v>
          </cell>
          <cell r="E655">
            <v>4384</v>
          </cell>
        </row>
        <row r="656">
          <cell r="C656">
            <v>46474</v>
          </cell>
          <cell r="D656" t="str">
            <v>WARTALSKI Dawid</v>
          </cell>
          <cell r="E656">
            <v>9948</v>
          </cell>
        </row>
        <row r="657">
          <cell r="C657">
            <v>46475</v>
          </cell>
          <cell r="D657" t="str">
            <v>WOLAK Adam</v>
          </cell>
          <cell r="E657">
            <v>2070</v>
          </cell>
        </row>
        <row r="658">
          <cell r="C658">
            <v>46297</v>
          </cell>
          <cell r="D658" t="str">
            <v>KORZENIOWSKA Zuzanna</v>
          </cell>
          <cell r="E658">
            <v>9925</v>
          </cell>
        </row>
        <row r="659">
          <cell r="C659">
            <v>48563</v>
          </cell>
          <cell r="D659" t="str">
            <v>LECHOCIŃSKI Mikołaj</v>
          </cell>
          <cell r="E659">
            <v>9888</v>
          </cell>
        </row>
        <row r="660">
          <cell r="C660">
            <v>46512</v>
          </cell>
          <cell r="D660" t="str">
            <v>SUWAŁA Daniel</v>
          </cell>
          <cell r="E660">
            <v>9887</v>
          </cell>
        </row>
        <row r="661">
          <cell r="C661">
            <v>10597</v>
          </cell>
          <cell r="D661" t="str">
            <v>CHARCZUK Bogusław</v>
          </cell>
          <cell r="E661">
            <v>8416</v>
          </cell>
        </row>
        <row r="662">
          <cell r="C662">
            <v>27698</v>
          </cell>
          <cell r="D662" t="str">
            <v>DUSZA Mirosław</v>
          </cell>
          <cell r="E662">
            <v>8417</v>
          </cell>
        </row>
        <row r="663">
          <cell r="C663">
            <v>48422</v>
          </cell>
          <cell r="D663" t="str">
            <v>DZIOBEK Krzysztof</v>
          </cell>
          <cell r="E663">
            <v>8418</v>
          </cell>
        </row>
        <row r="664">
          <cell r="C664">
            <v>48423</v>
          </cell>
          <cell r="D664" t="str">
            <v>DZIOBEK Michał</v>
          </cell>
          <cell r="E664">
            <v>8419</v>
          </cell>
        </row>
        <row r="665">
          <cell r="C665">
            <v>19969</v>
          </cell>
          <cell r="D665" t="str">
            <v>GRABOWSKI Jarosław</v>
          </cell>
          <cell r="E665">
            <v>8420</v>
          </cell>
        </row>
        <row r="666">
          <cell r="C666">
            <v>14002</v>
          </cell>
          <cell r="D666" t="str">
            <v>SŁOWIK Antoni</v>
          </cell>
          <cell r="E666">
            <v>8423</v>
          </cell>
        </row>
        <row r="667">
          <cell r="C667">
            <v>41935</v>
          </cell>
          <cell r="D667" t="str">
            <v>SUDAK Artur</v>
          </cell>
          <cell r="E667">
            <v>8421</v>
          </cell>
        </row>
        <row r="668">
          <cell r="C668">
            <v>10595</v>
          </cell>
          <cell r="D668" t="str">
            <v>ZAGAJEWSKI Stanisław</v>
          </cell>
          <cell r="E668">
            <v>8422</v>
          </cell>
        </row>
        <row r="669">
          <cell r="C669">
            <v>46796</v>
          </cell>
          <cell r="D669" t="str">
            <v>BAZYLEWSKA Zuzanna</v>
          </cell>
          <cell r="E669">
            <v>786</v>
          </cell>
        </row>
        <row r="670">
          <cell r="C670">
            <v>42893</v>
          </cell>
          <cell r="D670" t="str">
            <v>BOJANOWSKA Magdalena</v>
          </cell>
          <cell r="E670">
            <v>778</v>
          </cell>
        </row>
        <row r="671">
          <cell r="C671">
            <v>31247</v>
          </cell>
          <cell r="D671" t="str">
            <v>CHRABĄSZCZ Milena</v>
          </cell>
          <cell r="E671">
            <v>434</v>
          </cell>
        </row>
        <row r="672">
          <cell r="C672">
            <v>46643</v>
          </cell>
          <cell r="D672" t="str">
            <v>CHRĄCHOL Marika</v>
          </cell>
          <cell r="E672">
            <v>783</v>
          </cell>
        </row>
        <row r="673">
          <cell r="C673">
            <v>43468</v>
          </cell>
          <cell r="D673" t="str">
            <v>DRACZYŃSKA Martyna</v>
          </cell>
          <cell r="E673">
            <v>435</v>
          </cell>
        </row>
        <row r="674">
          <cell r="C674">
            <v>6635</v>
          </cell>
          <cell r="D674" t="str">
            <v>KOT Zbigniew</v>
          </cell>
          <cell r="E674">
            <v>10121</v>
          </cell>
        </row>
        <row r="675">
          <cell r="C675">
            <v>49145</v>
          </cell>
          <cell r="D675" t="str">
            <v>KSIĘŻNIK Kaletan</v>
          </cell>
          <cell r="E675">
            <v>787</v>
          </cell>
        </row>
        <row r="676">
          <cell r="C676">
            <v>32344</v>
          </cell>
          <cell r="D676" t="str">
            <v>KWIATKOWSKA Elżbieta</v>
          </cell>
          <cell r="E676">
            <v>436</v>
          </cell>
        </row>
        <row r="677">
          <cell r="C677">
            <v>50921</v>
          </cell>
          <cell r="D677" t="str">
            <v>MOLIŃSKI Jakub</v>
          </cell>
          <cell r="E677">
            <v>10333</v>
          </cell>
        </row>
        <row r="678">
          <cell r="C678">
            <v>41474</v>
          </cell>
          <cell r="D678" t="str">
            <v>OSSOWSKA Nina</v>
          </cell>
          <cell r="E678">
            <v>437</v>
          </cell>
        </row>
        <row r="679">
          <cell r="C679">
            <v>50562</v>
          </cell>
          <cell r="D679" t="str">
            <v>PROŚNIEWSKI Adam</v>
          </cell>
          <cell r="E679">
            <v>9774</v>
          </cell>
        </row>
        <row r="680">
          <cell r="C680">
            <v>43311</v>
          </cell>
          <cell r="D680" t="str">
            <v>PRZYBYŁ Liliana</v>
          </cell>
          <cell r="E680">
            <v>438</v>
          </cell>
        </row>
        <row r="681">
          <cell r="C681">
            <v>48882</v>
          </cell>
          <cell r="D681" t="str">
            <v>PUŁECKA Gabriela</v>
          </cell>
          <cell r="E681">
            <v>784</v>
          </cell>
        </row>
        <row r="682">
          <cell r="C682">
            <v>48884</v>
          </cell>
          <cell r="D682" t="str">
            <v>RIWOŃ Lena</v>
          </cell>
          <cell r="E682">
            <v>782</v>
          </cell>
        </row>
        <row r="683">
          <cell r="C683">
            <v>42728</v>
          </cell>
          <cell r="D683" t="str">
            <v>RIWOŃ Wiktoria</v>
          </cell>
          <cell r="E683">
            <v>439</v>
          </cell>
        </row>
        <row r="684">
          <cell r="C684">
            <v>50881</v>
          </cell>
          <cell r="D684" t="str">
            <v>SMOLAREK Lena</v>
          </cell>
          <cell r="E684">
            <v>10292</v>
          </cell>
        </row>
        <row r="685">
          <cell r="C685">
            <v>43467</v>
          </cell>
          <cell r="D685" t="str">
            <v>SOWA Anżelika</v>
          </cell>
          <cell r="E685">
            <v>779</v>
          </cell>
        </row>
        <row r="686">
          <cell r="C686">
            <v>46795</v>
          </cell>
          <cell r="D686" t="str">
            <v>SOWA Sebastian</v>
          </cell>
          <cell r="E686">
            <v>1090</v>
          </cell>
        </row>
        <row r="687">
          <cell r="C687">
            <v>51213</v>
          </cell>
          <cell r="D687" t="str">
            <v>SZYMKOWIAK Oliwier</v>
          </cell>
          <cell r="E687">
            <v>10722</v>
          </cell>
        </row>
        <row r="688">
          <cell r="C688">
            <v>5491</v>
          </cell>
          <cell r="D688" t="str">
            <v>WALENCKA Anita</v>
          </cell>
          <cell r="E688">
            <v>440</v>
          </cell>
        </row>
        <row r="689">
          <cell r="C689">
            <v>37307</v>
          </cell>
          <cell r="D689" t="str">
            <v>WIŚNIEWSKA Aleksandra</v>
          </cell>
          <cell r="E689">
            <v>441</v>
          </cell>
        </row>
        <row r="690">
          <cell r="C690">
            <v>20805</v>
          </cell>
          <cell r="D690" t="str">
            <v>WOJCIECHOWSKA Aleksandra</v>
          </cell>
          <cell r="E690">
            <v>442</v>
          </cell>
        </row>
        <row r="691">
          <cell r="C691">
            <v>49144</v>
          </cell>
          <cell r="D691" t="str">
            <v>WOJTYŁA Maja</v>
          </cell>
          <cell r="E691">
            <v>785</v>
          </cell>
        </row>
        <row r="692">
          <cell r="C692">
            <v>46793</v>
          </cell>
          <cell r="D692" t="str">
            <v>ZACZKIEWICZ Iga</v>
          </cell>
          <cell r="E692">
            <v>781</v>
          </cell>
        </row>
        <row r="693">
          <cell r="C693">
            <v>46420</v>
          </cell>
          <cell r="D693" t="str">
            <v>ZAGUŁA Julia</v>
          </cell>
          <cell r="E693">
            <v>780</v>
          </cell>
        </row>
        <row r="694">
          <cell r="C694">
            <v>51162</v>
          </cell>
          <cell r="D694" t="str">
            <v>ADAMCZYK Jan</v>
          </cell>
          <cell r="E694">
            <v>10654</v>
          </cell>
        </row>
        <row r="695">
          <cell r="C695">
            <v>49008</v>
          </cell>
          <cell r="D695" t="str">
            <v>BURZMIŃSKA Konstancja</v>
          </cell>
          <cell r="E695">
            <v>1141</v>
          </cell>
        </row>
        <row r="696">
          <cell r="C696">
            <v>48557</v>
          </cell>
          <cell r="D696" t="str">
            <v>GIECEWICZ Aleksander</v>
          </cell>
          <cell r="E696">
            <v>1139</v>
          </cell>
        </row>
        <row r="697">
          <cell r="C697">
            <v>41475</v>
          </cell>
          <cell r="D697" t="str">
            <v>GRYGIEL Piotr</v>
          </cell>
          <cell r="E697">
            <v>1142</v>
          </cell>
        </row>
        <row r="698">
          <cell r="C698">
            <v>49250</v>
          </cell>
          <cell r="D698" t="str">
            <v>HERGHELEGIU Aurel</v>
          </cell>
          <cell r="E698">
            <v>1125</v>
          </cell>
        </row>
        <row r="699">
          <cell r="C699">
            <v>43310</v>
          </cell>
          <cell r="D699" t="str">
            <v>HOŁODNIUK Paulina</v>
          </cell>
          <cell r="E699">
            <v>1143</v>
          </cell>
        </row>
        <row r="700">
          <cell r="C700">
            <v>49252</v>
          </cell>
          <cell r="D700" t="str">
            <v>JAGIEŁŁO Filip</v>
          </cell>
          <cell r="E700">
            <v>1138</v>
          </cell>
        </row>
        <row r="701">
          <cell r="C701">
            <v>48556</v>
          </cell>
          <cell r="D701" t="str">
            <v>JAGIEŁŁO Julian</v>
          </cell>
          <cell r="E701">
            <v>1144</v>
          </cell>
        </row>
        <row r="702">
          <cell r="C702">
            <v>16815</v>
          </cell>
          <cell r="D702" t="str">
            <v>JANUS Józef</v>
          </cell>
          <cell r="E702">
            <v>1126</v>
          </cell>
        </row>
        <row r="703">
          <cell r="C703">
            <v>18349</v>
          </cell>
          <cell r="D703" t="str">
            <v>JAWORSKA Aleksandra</v>
          </cell>
          <cell r="E703">
            <v>1127</v>
          </cell>
        </row>
        <row r="704">
          <cell r="C704">
            <v>10123</v>
          </cell>
          <cell r="D704" t="str">
            <v>JAWORSKA Karolina</v>
          </cell>
          <cell r="E704">
            <v>1128</v>
          </cell>
        </row>
        <row r="705">
          <cell r="C705">
            <v>10120</v>
          </cell>
          <cell r="D705" t="str">
            <v>JÓŹWIK Paulina</v>
          </cell>
          <cell r="E705">
            <v>1129</v>
          </cell>
        </row>
        <row r="706">
          <cell r="C706">
            <v>41482</v>
          </cell>
          <cell r="D706" t="str">
            <v>KACZAN Alicja</v>
          </cell>
          <cell r="E706">
            <v>1145</v>
          </cell>
        </row>
        <row r="707">
          <cell r="C707">
            <v>41486</v>
          </cell>
          <cell r="D707" t="str">
            <v>KALISZ Karol</v>
          </cell>
          <cell r="E707">
            <v>1146</v>
          </cell>
        </row>
        <row r="708">
          <cell r="C708">
            <v>7844</v>
          </cell>
          <cell r="D708" t="str">
            <v>KASPEREK Bartosz</v>
          </cell>
          <cell r="E708">
            <v>1130</v>
          </cell>
        </row>
        <row r="709">
          <cell r="C709">
            <v>49009</v>
          </cell>
          <cell r="D709" t="str">
            <v>KSIĘŻAK Julia</v>
          </cell>
          <cell r="E709">
            <v>1147</v>
          </cell>
        </row>
        <row r="710">
          <cell r="C710">
            <v>45900</v>
          </cell>
          <cell r="D710" t="str">
            <v>KUBERA Małgorzata</v>
          </cell>
          <cell r="E710">
            <v>1148</v>
          </cell>
        </row>
        <row r="711">
          <cell r="C711">
            <v>5093</v>
          </cell>
          <cell r="D711" t="str">
            <v>KURZAC Paweł</v>
          </cell>
          <cell r="E711">
            <v>1131</v>
          </cell>
        </row>
        <row r="712">
          <cell r="C712">
            <v>49007</v>
          </cell>
          <cell r="D712" t="str">
            <v>KWIATKOWSKA Nel</v>
          </cell>
          <cell r="E712">
            <v>1149</v>
          </cell>
        </row>
        <row r="713">
          <cell r="C713">
            <v>9151</v>
          </cell>
          <cell r="D713" t="str">
            <v>MIELKO Piotr</v>
          </cell>
          <cell r="E713">
            <v>1132</v>
          </cell>
        </row>
        <row r="714">
          <cell r="C714">
            <v>44853</v>
          </cell>
          <cell r="D714" t="str">
            <v>SKAWIŃSKA Liwia</v>
          </cell>
          <cell r="E714">
            <v>1140</v>
          </cell>
        </row>
        <row r="715">
          <cell r="C715">
            <v>41485</v>
          </cell>
          <cell r="D715" t="str">
            <v>SKAWIŃSKA Nikola</v>
          </cell>
          <cell r="E715">
            <v>1150</v>
          </cell>
        </row>
        <row r="716">
          <cell r="C716">
            <v>43747</v>
          </cell>
          <cell r="D716" t="str">
            <v>STASZCZYK Jakub</v>
          </cell>
          <cell r="E716">
            <v>1151</v>
          </cell>
        </row>
        <row r="717">
          <cell r="C717">
            <v>41481</v>
          </cell>
          <cell r="D717" t="str">
            <v>ULATOWSKA Anna</v>
          </cell>
          <cell r="E717">
            <v>1152</v>
          </cell>
        </row>
        <row r="718">
          <cell r="C718">
            <v>41479</v>
          </cell>
          <cell r="D718" t="str">
            <v>ULATOWSKI Tomasz</v>
          </cell>
          <cell r="E718">
            <v>1133</v>
          </cell>
        </row>
        <row r="719">
          <cell r="C719">
            <v>41480</v>
          </cell>
          <cell r="D719" t="str">
            <v>ULATOWSKI Wiktor</v>
          </cell>
          <cell r="E719">
            <v>1153</v>
          </cell>
        </row>
        <row r="720">
          <cell r="C720">
            <v>19063</v>
          </cell>
          <cell r="D720" t="str">
            <v>WALENCKI Michał</v>
          </cell>
          <cell r="E720">
            <v>1134</v>
          </cell>
        </row>
        <row r="721">
          <cell r="C721">
            <v>21818</v>
          </cell>
          <cell r="D721" t="str">
            <v>WALENCKI Wojciech</v>
          </cell>
          <cell r="E721">
            <v>1135</v>
          </cell>
        </row>
        <row r="722">
          <cell r="C722">
            <v>49010</v>
          </cell>
          <cell r="D722" t="str">
            <v>WASIŁEK Norbert</v>
          </cell>
          <cell r="E722">
            <v>1154</v>
          </cell>
        </row>
        <row r="723">
          <cell r="C723">
            <v>51163</v>
          </cell>
          <cell r="D723" t="str">
            <v>WILK Anatol</v>
          </cell>
          <cell r="E723">
            <v>10655</v>
          </cell>
        </row>
        <row r="724">
          <cell r="C724">
            <v>51164</v>
          </cell>
          <cell r="D724" t="str">
            <v>WILK Antoni</v>
          </cell>
          <cell r="E724">
            <v>10656</v>
          </cell>
        </row>
        <row r="725">
          <cell r="C725">
            <v>31251</v>
          </cell>
          <cell r="D725" t="str">
            <v>WITKOWSKI Tomasz</v>
          </cell>
          <cell r="E725">
            <v>1155</v>
          </cell>
        </row>
        <row r="726">
          <cell r="C726">
            <v>41477</v>
          </cell>
          <cell r="D726" t="str">
            <v>WŁODARCZYK Kacper</v>
          </cell>
          <cell r="E726">
            <v>1156</v>
          </cell>
        </row>
        <row r="727">
          <cell r="C727">
            <v>21819</v>
          </cell>
          <cell r="D727" t="str">
            <v>ZALESIŃSKI Kacper</v>
          </cell>
          <cell r="E727">
            <v>3070</v>
          </cell>
        </row>
        <row r="728">
          <cell r="C728">
            <v>49251</v>
          </cell>
          <cell r="D728" t="str">
            <v>ZWOLSKI Dominik</v>
          </cell>
          <cell r="E728">
            <v>1137</v>
          </cell>
        </row>
        <row r="729">
          <cell r="C729">
            <v>41478</v>
          </cell>
          <cell r="D729" t="str">
            <v>ŹRÓDŁO Damian</v>
          </cell>
          <cell r="E729">
            <v>1136</v>
          </cell>
        </row>
        <row r="730">
          <cell r="C730">
            <v>45116</v>
          </cell>
          <cell r="D730" t="str">
            <v>AFRYKAŃSKA Maja</v>
          </cell>
          <cell r="E730">
            <v>3121</v>
          </cell>
        </row>
        <row r="731">
          <cell r="C731">
            <v>43316</v>
          </cell>
          <cell r="D731" t="str">
            <v>BZOWY Bartosz</v>
          </cell>
          <cell r="E731">
            <v>3122</v>
          </cell>
        </row>
        <row r="732">
          <cell r="C732">
            <v>49477</v>
          </cell>
          <cell r="D732" t="str">
            <v>FILIŃSKA Martyna</v>
          </cell>
          <cell r="E732">
            <v>3120</v>
          </cell>
        </row>
        <row r="733">
          <cell r="C733">
            <v>45114</v>
          </cell>
          <cell r="D733" t="str">
            <v>FURTAK Milena</v>
          </cell>
          <cell r="E733">
            <v>3123</v>
          </cell>
        </row>
        <row r="734">
          <cell r="C734">
            <v>45117</v>
          </cell>
          <cell r="D734" t="str">
            <v>KOWAL Kornelia</v>
          </cell>
          <cell r="E734">
            <v>3124</v>
          </cell>
        </row>
        <row r="735">
          <cell r="C735">
            <v>48653</v>
          </cell>
          <cell r="D735" t="str">
            <v>KWAŚNIK Artur</v>
          </cell>
          <cell r="E735">
            <v>3991</v>
          </cell>
        </row>
        <row r="736">
          <cell r="C736">
            <v>45118</v>
          </cell>
          <cell r="D736" t="str">
            <v>KYŚ Zofia</v>
          </cell>
          <cell r="E736">
            <v>3125</v>
          </cell>
        </row>
        <row r="737">
          <cell r="C737">
            <v>41556</v>
          </cell>
          <cell r="D737" t="str">
            <v>NETER Oliwia</v>
          </cell>
          <cell r="E737">
            <v>3126</v>
          </cell>
        </row>
        <row r="738">
          <cell r="C738">
            <v>41554</v>
          </cell>
          <cell r="D738" t="str">
            <v>SOBOTA Krzysztof</v>
          </cell>
          <cell r="E738">
            <v>3128</v>
          </cell>
        </row>
        <row r="739">
          <cell r="C739">
            <v>42685</v>
          </cell>
          <cell r="D739" t="str">
            <v>SUŁAWA Katarzyna</v>
          </cell>
          <cell r="E739">
            <v>3129</v>
          </cell>
        </row>
        <row r="740">
          <cell r="C740">
            <v>46996</v>
          </cell>
          <cell r="D740" t="str">
            <v>ŚMIECH Maja</v>
          </cell>
          <cell r="E740">
            <v>3127</v>
          </cell>
        </row>
        <row r="741">
          <cell r="C741">
            <v>49375</v>
          </cell>
          <cell r="D741" t="str">
            <v>BUŁŁO Andrzej</v>
          </cell>
          <cell r="E741">
            <v>2177</v>
          </cell>
        </row>
        <row r="742">
          <cell r="C742">
            <v>49377</v>
          </cell>
          <cell r="D742" t="str">
            <v>CHEBUKIN Igor</v>
          </cell>
          <cell r="E742">
            <v>2179</v>
          </cell>
        </row>
        <row r="743">
          <cell r="C743">
            <v>50937</v>
          </cell>
          <cell r="D743" t="str">
            <v>FOMENKO Vitalii</v>
          </cell>
          <cell r="E743">
            <v>10353</v>
          </cell>
        </row>
        <row r="744">
          <cell r="C744">
            <v>5894</v>
          </cell>
          <cell r="D744" t="str">
            <v>GADZIŃSKI Jacek</v>
          </cell>
          <cell r="E744">
            <v>2181</v>
          </cell>
        </row>
        <row r="745">
          <cell r="C745">
            <v>39945</v>
          </cell>
          <cell r="D745" t="str">
            <v>GLIWA Michał</v>
          </cell>
          <cell r="E745">
            <v>2194</v>
          </cell>
        </row>
        <row r="746">
          <cell r="C746">
            <v>49373</v>
          </cell>
          <cell r="D746" t="str">
            <v>GÓRALSKI Bartosz</v>
          </cell>
          <cell r="E746">
            <v>2175</v>
          </cell>
        </row>
        <row r="747">
          <cell r="C747">
            <v>50760</v>
          </cell>
          <cell r="D747" t="str">
            <v>HRYSHCHENKO Oleksandr</v>
          </cell>
          <cell r="E747">
            <v>10137</v>
          </cell>
        </row>
        <row r="748">
          <cell r="C748">
            <v>49378</v>
          </cell>
          <cell r="D748" t="str">
            <v>HUCZUK Piotr</v>
          </cell>
          <cell r="E748">
            <v>2180</v>
          </cell>
        </row>
        <row r="749">
          <cell r="C749">
            <v>38777</v>
          </cell>
          <cell r="D749" t="str">
            <v>JARECKA Malwina</v>
          </cell>
          <cell r="E749">
            <v>2195</v>
          </cell>
        </row>
        <row r="750">
          <cell r="C750">
            <v>33519</v>
          </cell>
          <cell r="D750" t="str">
            <v>JARECKA Marcelina</v>
          </cell>
          <cell r="E750">
            <v>2196</v>
          </cell>
        </row>
        <row r="751">
          <cell r="C751">
            <v>39942</v>
          </cell>
          <cell r="D751" t="str">
            <v>JARECKI Gerard</v>
          </cell>
          <cell r="E751">
            <v>2182</v>
          </cell>
        </row>
        <row r="752">
          <cell r="C752">
            <v>49372</v>
          </cell>
          <cell r="D752" t="str">
            <v>JORMAN Justyna</v>
          </cell>
          <cell r="E752">
            <v>2174</v>
          </cell>
        </row>
        <row r="753">
          <cell r="C753">
            <v>11991</v>
          </cell>
          <cell r="D753" t="str">
            <v>KORYZNA Józef</v>
          </cell>
          <cell r="E753">
            <v>2183</v>
          </cell>
        </row>
        <row r="754">
          <cell r="C754">
            <v>5888</v>
          </cell>
          <cell r="D754" t="str">
            <v>KOWNACKI Rafał</v>
          </cell>
          <cell r="E754">
            <v>2184</v>
          </cell>
        </row>
        <row r="755">
          <cell r="C755">
            <v>1917</v>
          </cell>
          <cell r="D755" t="str">
            <v>LEHR Mateusz</v>
          </cell>
          <cell r="E755">
            <v>2185</v>
          </cell>
        </row>
        <row r="756">
          <cell r="C756">
            <v>10434</v>
          </cell>
          <cell r="D756" t="str">
            <v>MARCHEWSKA Agnieszka</v>
          </cell>
          <cell r="E756">
            <v>2186</v>
          </cell>
        </row>
        <row r="757">
          <cell r="C757">
            <v>5881</v>
          </cell>
          <cell r="D757" t="str">
            <v>MARCHEWSKI Wincenty</v>
          </cell>
          <cell r="E757">
            <v>2187</v>
          </cell>
        </row>
        <row r="758">
          <cell r="C758">
            <v>49376</v>
          </cell>
          <cell r="D758" t="str">
            <v>MAZURÓW Piotr</v>
          </cell>
          <cell r="E758">
            <v>2178</v>
          </cell>
        </row>
        <row r="759">
          <cell r="C759">
            <v>5891</v>
          </cell>
          <cell r="D759" t="str">
            <v>NOWAKOWICZ Piotr</v>
          </cell>
          <cell r="E759">
            <v>2188</v>
          </cell>
        </row>
        <row r="760">
          <cell r="C760">
            <v>5892</v>
          </cell>
          <cell r="D760" t="str">
            <v>PAJĄK Edward</v>
          </cell>
          <cell r="E760">
            <v>2189</v>
          </cell>
        </row>
        <row r="761">
          <cell r="C761">
            <v>5861</v>
          </cell>
          <cell r="D761" t="str">
            <v>PAWLAK Zbigniew</v>
          </cell>
          <cell r="E761">
            <v>2190</v>
          </cell>
        </row>
        <row r="762">
          <cell r="C762">
            <v>5862</v>
          </cell>
          <cell r="D762" t="str">
            <v>TOBOREK Wiesław</v>
          </cell>
          <cell r="E762">
            <v>2191</v>
          </cell>
        </row>
        <row r="763">
          <cell r="C763">
            <v>9845</v>
          </cell>
          <cell r="D763" t="str">
            <v>TWORKOWSKI Piotr</v>
          </cell>
          <cell r="E763">
            <v>2192</v>
          </cell>
        </row>
        <row r="764">
          <cell r="C764">
            <v>5884</v>
          </cell>
          <cell r="D764" t="str">
            <v>WOŹNIAKIEWICZ Jarosław</v>
          </cell>
          <cell r="E764">
            <v>2193</v>
          </cell>
        </row>
        <row r="765">
          <cell r="C765">
            <v>49371</v>
          </cell>
          <cell r="D765" t="str">
            <v>YAREMENKO Stanislaw</v>
          </cell>
          <cell r="E765">
            <v>2173</v>
          </cell>
        </row>
        <row r="766">
          <cell r="C766">
            <v>49374</v>
          </cell>
          <cell r="D766" t="str">
            <v>ZACZEK Rafał</v>
          </cell>
          <cell r="E766">
            <v>2176</v>
          </cell>
        </row>
        <row r="767">
          <cell r="C767">
            <v>18932</v>
          </cell>
          <cell r="D767" t="str">
            <v>BAŃKOSZ Michał</v>
          </cell>
          <cell r="E767">
            <v>9303</v>
          </cell>
        </row>
        <row r="768">
          <cell r="C768">
            <v>33513</v>
          </cell>
          <cell r="D768" t="str">
            <v>RELISZKA Jakub</v>
          </cell>
          <cell r="E768">
            <v>9499</v>
          </cell>
        </row>
        <row r="769">
          <cell r="C769">
            <v>50898</v>
          </cell>
          <cell r="D769" t="str">
            <v>AKSAK Krzysztof</v>
          </cell>
          <cell r="E769">
            <v>10310</v>
          </cell>
        </row>
        <row r="770">
          <cell r="C770">
            <v>22586</v>
          </cell>
          <cell r="D770" t="str">
            <v>GUT Marek</v>
          </cell>
          <cell r="E770">
            <v>567</v>
          </cell>
        </row>
        <row r="771">
          <cell r="C771">
            <v>9844</v>
          </cell>
          <cell r="D771" t="str">
            <v>KAWAŁKO Grzegorz</v>
          </cell>
          <cell r="E771">
            <v>568</v>
          </cell>
        </row>
        <row r="772">
          <cell r="C772">
            <v>25336</v>
          </cell>
          <cell r="D772" t="str">
            <v>KAWECKI Przemysław</v>
          </cell>
          <cell r="E772">
            <v>566</v>
          </cell>
        </row>
        <row r="773">
          <cell r="C773">
            <v>36212</v>
          </cell>
          <cell r="D773" t="str">
            <v>LIPIEC Grzegorz</v>
          </cell>
          <cell r="E773">
            <v>564</v>
          </cell>
        </row>
        <row r="774">
          <cell r="C774">
            <v>28249</v>
          </cell>
          <cell r="D774" t="str">
            <v>LUBOCH Piotr</v>
          </cell>
          <cell r="E774">
            <v>563</v>
          </cell>
        </row>
        <row r="775">
          <cell r="C775">
            <v>38572</v>
          </cell>
          <cell r="D775" t="str">
            <v>SMOLAREK Tomasz</v>
          </cell>
          <cell r="E775">
            <v>565</v>
          </cell>
        </row>
        <row r="776">
          <cell r="C776">
            <v>36924</v>
          </cell>
          <cell r="D776" t="str">
            <v>CAL Radosław</v>
          </cell>
          <cell r="E776">
            <v>5825</v>
          </cell>
        </row>
        <row r="777">
          <cell r="C777">
            <v>50895</v>
          </cell>
          <cell r="D777" t="str">
            <v>DZIAMBOR Paweł</v>
          </cell>
          <cell r="E777">
            <v>10306</v>
          </cell>
        </row>
        <row r="778">
          <cell r="C778">
            <v>48755</v>
          </cell>
          <cell r="D778" t="str">
            <v>KOPROWSKI Miłosz</v>
          </cell>
          <cell r="E778">
            <v>10307</v>
          </cell>
        </row>
        <row r="779">
          <cell r="C779">
            <v>48267</v>
          </cell>
          <cell r="D779" t="str">
            <v>KORNECKI Andrzej</v>
          </cell>
          <cell r="E779">
            <v>5826</v>
          </cell>
        </row>
        <row r="780">
          <cell r="C780">
            <v>46766</v>
          </cell>
          <cell r="D780" t="str">
            <v>KORNECKI Arkadiusz</v>
          </cell>
          <cell r="E780">
            <v>5820</v>
          </cell>
        </row>
        <row r="781">
          <cell r="C781">
            <v>45973</v>
          </cell>
          <cell r="D781" t="str">
            <v>KOŚCIAK Grzegorz</v>
          </cell>
          <cell r="E781">
            <v>5828</v>
          </cell>
        </row>
        <row r="782">
          <cell r="C782">
            <v>27087</v>
          </cell>
          <cell r="D782" t="str">
            <v>KOŚCIAK Maciej</v>
          </cell>
          <cell r="E782">
            <v>5827</v>
          </cell>
        </row>
        <row r="783">
          <cell r="C783">
            <v>49828</v>
          </cell>
          <cell r="D783" t="str">
            <v>LITWIŃSKI Marcel</v>
          </cell>
          <cell r="E783">
            <v>5822</v>
          </cell>
        </row>
        <row r="784">
          <cell r="C784">
            <v>50735</v>
          </cell>
          <cell r="D784" t="str">
            <v>ŁYŻWA Szymon</v>
          </cell>
          <cell r="E784">
            <v>10093</v>
          </cell>
        </row>
        <row r="785">
          <cell r="C785">
            <v>50089</v>
          </cell>
          <cell r="D785" t="str">
            <v>SMOLAK Filip</v>
          </cell>
          <cell r="E785">
            <v>7498</v>
          </cell>
        </row>
        <row r="786">
          <cell r="C786">
            <v>42374</v>
          </cell>
          <cell r="D786" t="str">
            <v>STODOLICA Mikołaj</v>
          </cell>
          <cell r="E786">
            <v>9038</v>
          </cell>
        </row>
        <row r="787">
          <cell r="C787">
            <v>34239</v>
          </cell>
          <cell r="D787" t="str">
            <v>STODOLICA Mirosław</v>
          </cell>
          <cell r="E787">
            <v>9039</v>
          </cell>
        </row>
        <row r="788">
          <cell r="C788">
            <v>49829</v>
          </cell>
          <cell r="D788" t="str">
            <v>SZELIGA Karol</v>
          </cell>
          <cell r="E788">
            <v>5823</v>
          </cell>
        </row>
        <row r="789">
          <cell r="C789">
            <v>27093</v>
          </cell>
          <cell r="D789" t="str">
            <v>WALCZAK Dominik</v>
          </cell>
          <cell r="E789">
            <v>5824</v>
          </cell>
        </row>
        <row r="790">
          <cell r="C790">
            <v>45974</v>
          </cell>
          <cell r="D790" t="str">
            <v>ZAWADA Radosław</v>
          </cell>
          <cell r="E790">
            <v>5821</v>
          </cell>
        </row>
        <row r="791">
          <cell r="C791">
            <v>22594</v>
          </cell>
          <cell r="D791" t="str">
            <v>CHITRO Jan</v>
          </cell>
          <cell r="E791">
            <v>9752</v>
          </cell>
        </row>
        <row r="792">
          <cell r="C792">
            <v>22591</v>
          </cell>
          <cell r="D792" t="str">
            <v>DEMKOWSKI Edward</v>
          </cell>
          <cell r="E792">
            <v>9755</v>
          </cell>
        </row>
        <row r="793">
          <cell r="C793">
            <v>25226</v>
          </cell>
          <cell r="D793" t="str">
            <v>JAKUBIAK Mirosław</v>
          </cell>
          <cell r="E793">
            <v>9751</v>
          </cell>
        </row>
        <row r="794">
          <cell r="C794">
            <v>27700</v>
          </cell>
          <cell r="D794" t="str">
            <v>PETROV Goran</v>
          </cell>
          <cell r="E794">
            <v>9753</v>
          </cell>
        </row>
        <row r="795">
          <cell r="C795">
            <v>22590</v>
          </cell>
          <cell r="D795" t="str">
            <v>SAMELA Zygmunt</v>
          </cell>
          <cell r="E795">
            <v>9750</v>
          </cell>
        </row>
        <row r="796">
          <cell r="C796">
            <v>46308</v>
          </cell>
          <cell r="D796" t="str">
            <v>SAMUL Kazimierz</v>
          </cell>
          <cell r="E796">
            <v>9912</v>
          </cell>
        </row>
        <row r="797">
          <cell r="C797">
            <v>22589</v>
          </cell>
          <cell r="D797" t="str">
            <v>SAWCZAK Jerzy</v>
          </cell>
          <cell r="E797">
            <v>9749</v>
          </cell>
        </row>
        <row r="798">
          <cell r="C798">
            <v>27099</v>
          </cell>
          <cell r="D798" t="str">
            <v>SZATKOWSKI Krzysztof</v>
          </cell>
          <cell r="E798">
            <v>9754</v>
          </cell>
        </row>
        <row r="799">
          <cell r="C799">
            <v>46496</v>
          </cell>
          <cell r="D799" t="str">
            <v>BALD Andrzej</v>
          </cell>
          <cell r="E799">
            <v>3515</v>
          </cell>
        </row>
        <row r="800">
          <cell r="C800">
            <v>45542</v>
          </cell>
          <cell r="D800" t="str">
            <v>BENSZ Maja</v>
          </cell>
          <cell r="E800">
            <v>3505</v>
          </cell>
        </row>
        <row r="801">
          <cell r="C801">
            <v>46590</v>
          </cell>
          <cell r="D801" t="str">
            <v>CHUDAK Jakub</v>
          </cell>
          <cell r="E801">
            <v>3506</v>
          </cell>
        </row>
        <row r="802">
          <cell r="C802">
            <v>37294</v>
          </cell>
          <cell r="D802" t="str">
            <v>GŁAZOWSKI Kacper</v>
          </cell>
          <cell r="E802">
            <v>3507</v>
          </cell>
        </row>
        <row r="803">
          <cell r="C803">
            <v>31260</v>
          </cell>
          <cell r="D803" t="str">
            <v>HUMELT Krzysztof</v>
          </cell>
          <cell r="E803">
            <v>3516</v>
          </cell>
        </row>
        <row r="804">
          <cell r="C804">
            <v>44390</v>
          </cell>
          <cell r="D804" t="str">
            <v>HUTNIK Nikola</v>
          </cell>
          <cell r="E804">
            <v>3508</v>
          </cell>
        </row>
        <row r="805">
          <cell r="C805">
            <v>22660</v>
          </cell>
          <cell r="D805" t="str">
            <v>JASKULSKI Grzegorz</v>
          </cell>
          <cell r="E805">
            <v>3517</v>
          </cell>
        </row>
        <row r="806">
          <cell r="C806">
            <v>44391</v>
          </cell>
          <cell r="D806" t="str">
            <v>JUREK Szymon</v>
          </cell>
          <cell r="E806">
            <v>3509</v>
          </cell>
        </row>
        <row r="807">
          <cell r="C807">
            <v>48649</v>
          </cell>
          <cell r="D807" t="str">
            <v>KASIEWICZ Mateusz</v>
          </cell>
          <cell r="E807">
            <v>3518</v>
          </cell>
        </row>
        <row r="808">
          <cell r="C808">
            <v>17806</v>
          </cell>
          <cell r="D808" t="str">
            <v>KORZYŃSKI Marek</v>
          </cell>
          <cell r="E808">
            <v>3519</v>
          </cell>
        </row>
        <row r="809">
          <cell r="C809">
            <v>28768</v>
          </cell>
          <cell r="D809" t="str">
            <v>KWIATEK Łukasz</v>
          </cell>
          <cell r="E809">
            <v>3520</v>
          </cell>
        </row>
        <row r="810">
          <cell r="C810">
            <v>45843</v>
          </cell>
          <cell r="D810" t="str">
            <v>MAJEWSKI Kamil</v>
          </cell>
          <cell r="E810">
            <v>3521</v>
          </cell>
        </row>
        <row r="811">
          <cell r="C811">
            <v>2716</v>
          </cell>
          <cell r="D811" t="str">
            <v>MUSZYŃSKI Filip</v>
          </cell>
          <cell r="E811">
            <v>3522</v>
          </cell>
        </row>
        <row r="812">
          <cell r="C812">
            <v>30852</v>
          </cell>
          <cell r="D812" t="str">
            <v>PUDLIS Cezary</v>
          </cell>
          <cell r="E812">
            <v>3523</v>
          </cell>
        </row>
        <row r="813">
          <cell r="C813">
            <v>22661</v>
          </cell>
          <cell r="D813" t="str">
            <v>SOBKÓW Zbigniew</v>
          </cell>
          <cell r="E813">
            <v>3524</v>
          </cell>
        </row>
        <row r="814">
          <cell r="C814">
            <v>45540</v>
          </cell>
          <cell r="D814" t="str">
            <v>ŚLIWIŃSKA Amelia</v>
          </cell>
          <cell r="E814">
            <v>3510</v>
          </cell>
        </row>
        <row r="815">
          <cell r="C815">
            <v>41417</v>
          </cell>
          <cell r="D815" t="str">
            <v>WAGNER Dariusz</v>
          </cell>
          <cell r="E815">
            <v>3525</v>
          </cell>
        </row>
        <row r="816">
          <cell r="C816">
            <v>41048</v>
          </cell>
          <cell r="D816" t="str">
            <v>WAGNER Wiktor</v>
          </cell>
          <cell r="E816">
            <v>3511</v>
          </cell>
        </row>
        <row r="817">
          <cell r="C817">
            <v>38903</v>
          </cell>
          <cell r="D817" t="str">
            <v>WIŚNIEWSKI Przemysław</v>
          </cell>
          <cell r="E817">
            <v>3512</v>
          </cell>
        </row>
        <row r="818">
          <cell r="C818">
            <v>49538</v>
          </cell>
          <cell r="D818" t="str">
            <v>WITKOWSKA Alicja</v>
          </cell>
          <cell r="E818">
            <v>3504</v>
          </cell>
        </row>
        <row r="819">
          <cell r="C819">
            <v>22183</v>
          </cell>
          <cell r="D819" t="str">
            <v>WNĘK Anna</v>
          </cell>
          <cell r="E819">
            <v>3526</v>
          </cell>
        </row>
        <row r="820">
          <cell r="C820">
            <v>44388</v>
          </cell>
          <cell r="D820" t="str">
            <v>WNĘK Krzysztof</v>
          </cell>
          <cell r="E820">
            <v>3513</v>
          </cell>
        </row>
        <row r="821">
          <cell r="C821">
            <v>14307</v>
          </cell>
          <cell r="D821" t="str">
            <v>WNĘK Sławomir</v>
          </cell>
          <cell r="E821">
            <v>3527</v>
          </cell>
        </row>
        <row r="822">
          <cell r="C822">
            <v>44979</v>
          </cell>
          <cell r="D822" t="str">
            <v>WRÓBEL Jacek</v>
          </cell>
          <cell r="E822">
            <v>3514</v>
          </cell>
        </row>
        <row r="823">
          <cell r="C823">
            <v>17818</v>
          </cell>
          <cell r="D823" t="str">
            <v>BEDNARZ Adrian</v>
          </cell>
          <cell r="E823">
            <v>4174</v>
          </cell>
        </row>
        <row r="824">
          <cell r="C824">
            <v>5943</v>
          </cell>
          <cell r="D824" t="str">
            <v>BUDIAKOWSKI Paweł</v>
          </cell>
          <cell r="E824">
            <v>4175</v>
          </cell>
        </row>
        <row r="825">
          <cell r="C825">
            <v>45970</v>
          </cell>
          <cell r="D825" t="str">
            <v>CZARNECKI Cezary</v>
          </cell>
          <cell r="E825">
            <v>4176</v>
          </cell>
        </row>
        <row r="826">
          <cell r="C826">
            <v>42826</v>
          </cell>
          <cell r="D826" t="str">
            <v>FILIST Jarosław</v>
          </cell>
          <cell r="E826">
            <v>4177</v>
          </cell>
        </row>
        <row r="827">
          <cell r="C827">
            <v>46150</v>
          </cell>
          <cell r="D827" t="str">
            <v>GIL Grzegorz</v>
          </cell>
          <cell r="E827">
            <v>6059</v>
          </cell>
        </row>
        <row r="828">
          <cell r="C828">
            <v>11850</v>
          </cell>
          <cell r="D828" t="str">
            <v>GŁOWACZ Remigiusz</v>
          </cell>
          <cell r="E828">
            <v>4178</v>
          </cell>
        </row>
        <row r="829">
          <cell r="C829">
            <v>35734</v>
          </cell>
          <cell r="D829" t="str">
            <v>GOLEŃSKI Jan</v>
          </cell>
          <cell r="E829">
            <v>4714</v>
          </cell>
        </row>
        <row r="830">
          <cell r="C830">
            <v>46380</v>
          </cell>
          <cell r="D830" t="str">
            <v>GRACZYK Bartosz</v>
          </cell>
          <cell r="E830">
            <v>4715</v>
          </cell>
        </row>
        <row r="831">
          <cell r="C831">
            <v>46379</v>
          </cell>
          <cell r="D831" t="str">
            <v>HRYŃ Mateusz</v>
          </cell>
          <cell r="E831">
            <v>4716</v>
          </cell>
        </row>
        <row r="832">
          <cell r="C832">
            <v>43704</v>
          </cell>
          <cell r="D832" t="str">
            <v>JANOWSKI Artur</v>
          </cell>
          <cell r="E832">
            <v>4179</v>
          </cell>
        </row>
        <row r="833">
          <cell r="C833">
            <v>43701</v>
          </cell>
          <cell r="D833" t="str">
            <v>JAROSŁAWSKI Jakub</v>
          </cell>
          <cell r="E833">
            <v>4717</v>
          </cell>
        </row>
        <row r="834">
          <cell r="C834">
            <v>20464</v>
          </cell>
          <cell r="D834" t="str">
            <v>KACPERCZYK Kamil</v>
          </cell>
          <cell r="E834">
            <v>4180</v>
          </cell>
        </row>
        <row r="835">
          <cell r="C835">
            <v>21162</v>
          </cell>
          <cell r="D835" t="str">
            <v>KORCZYC Anna</v>
          </cell>
          <cell r="E835">
            <v>6060</v>
          </cell>
        </row>
        <row r="836">
          <cell r="C836">
            <v>14652</v>
          </cell>
          <cell r="D836" t="str">
            <v>KOWAL Tomasz</v>
          </cell>
          <cell r="E836">
            <v>4721</v>
          </cell>
        </row>
        <row r="837">
          <cell r="C837">
            <v>15429</v>
          </cell>
          <cell r="D837" t="str">
            <v>KRZEMIŃSKI Waldemar</v>
          </cell>
          <cell r="E837">
            <v>4181</v>
          </cell>
        </row>
        <row r="838">
          <cell r="C838">
            <v>5914</v>
          </cell>
          <cell r="D838" t="str">
            <v>KURASZ Zbigniew</v>
          </cell>
          <cell r="E838">
            <v>4182</v>
          </cell>
        </row>
        <row r="839">
          <cell r="C839">
            <v>42066</v>
          </cell>
          <cell r="D839" t="str">
            <v>MARCZEWSKI Kazimierz</v>
          </cell>
          <cell r="E839">
            <v>4183</v>
          </cell>
        </row>
        <row r="840">
          <cell r="C840">
            <v>1013</v>
          </cell>
          <cell r="D840" t="str">
            <v>MATLĄG Andrzej</v>
          </cell>
          <cell r="E840">
            <v>6411</v>
          </cell>
        </row>
        <row r="841">
          <cell r="C841">
            <v>8428</v>
          </cell>
          <cell r="D841" t="str">
            <v>MATLĄG Łukasz</v>
          </cell>
          <cell r="E841">
            <v>4184</v>
          </cell>
        </row>
        <row r="842">
          <cell r="C842">
            <v>14651</v>
          </cell>
          <cell r="D842" t="str">
            <v>NAWROCKA Monika</v>
          </cell>
          <cell r="E842">
            <v>4185</v>
          </cell>
        </row>
        <row r="843">
          <cell r="C843">
            <v>31709</v>
          </cell>
          <cell r="D843" t="str">
            <v>NEBESNY Kamil</v>
          </cell>
          <cell r="E843">
            <v>4169</v>
          </cell>
        </row>
        <row r="844">
          <cell r="C844">
            <v>29366</v>
          </cell>
          <cell r="D844" t="str">
            <v>PIECZARKA Damian</v>
          </cell>
          <cell r="E844">
            <v>4187</v>
          </cell>
        </row>
        <row r="845">
          <cell r="C845">
            <v>44559</v>
          </cell>
          <cell r="D845" t="str">
            <v>PIEKUT Kacper</v>
          </cell>
          <cell r="E845">
            <v>4718</v>
          </cell>
        </row>
        <row r="846">
          <cell r="C846">
            <v>42070</v>
          </cell>
          <cell r="D846" t="str">
            <v>PRONKIEWICZ Dawid</v>
          </cell>
          <cell r="E846">
            <v>4719</v>
          </cell>
        </row>
        <row r="847">
          <cell r="C847">
            <v>1704</v>
          </cell>
          <cell r="D847" t="str">
            <v>ROGÓŻ Grzegorz</v>
          </cell>
          <cell r="E847">
            <v>6061</v>
          </cell>
        </row>
        <row r="848">
          <cell r="C848">
            <v>38668</v>
          </cell>
          <cell r="D848" t="str">
            <v>ROMAN Sebastian</v>
          </cell>
          <cell r="E848">
            <v>4188</v>
          </cell>
        </row>
        <row r="849">
          <cell r="C849">
            <v>14794</v>
          </cell>
          <cell r="D849" t="str">
            <v>SOBCZAK Dawid</v>
          </cell>
          <cell r="E849">
            <v>4189</v>
          </cell>
        </row>
        <row r="850">
          <cell r="C850">
            <v>5899</v>
          </cell>
          <cell r="D850" t="str">
            <v>STOLICKI Norbert</v>
          </cell>
          <cell r="E850">
            <v>4190</v>
          </cell>
        </row>
        <row r="851">
          <cell r="C851">
            <v>44433</v>
          </cell>
          <cell r="D851" t="str">
            <v>STOS Dariusz</v>
          </cell>
          <cell r="E851">
            <v>4191</v>
          </cell>
        </row>
        <row r="852">
          <cell r="C852">
            <v>45971</v>
          </cell>
          <cell r="D852" t="str">
            <v>STOS Martyna</v>
          </cell>
          <cell r="E852">
            <v>4192</v>
          </cell>
        </row>
        <row r="853">
          <cell r="C853">
            <v>42067</v>
          </cell>
          <cell r="D853" t="str">
            <v>STRZELECKI Daniel</v>
          </cell>
          <cell r="E853">
            <v>4193</v>
          </cell>
        </row>
        <row r="854">
          <cell r="C854">
            <v>43702</v>
          </cell>
          <cell r="D854" t="str">
            <v>SZELAGOWSKI Joel</v>
          </cell>
          <cell r="E854">
            <v>4720</v>
          </cell>
        </row>
        <row r="855">
          <cell r="C855">
            <v>14648</v>
          </cell>
          <cell r="D855" t="str">
            <v>TALAR Andrzej</v>
          </cell>
          <cell r="E855">
            <v>4194</v>
          </cell>
        </row>
        <row r="856">
          <cell r="C856">
            <v>28481</v>
          </cell>
          <cell r="D856" t="str">
            <v>TERESZCZYN Edward</v>
          </cell>
          <cell r="E856">
            <v>6062</v>
          </cell>
        </row>
        <row r="857">
          <cell r="C857">
            <v>38672</v>
          </cell>
          <cell r="D857" t="str">
            <v>WILK Sebastian</v>
          </cell>
          <cell r="E857">
            <v>4195</v>
          </cell>
        </row>
        <row r="858">
          <cell r="C858">
            <v>5906</v>
          </cell>
          <cell r="D858" t="str">
            <v>WOŁOWICKI Marcin</v>
          </cell>
          <cell r="E858">
            <v>4196</v>
          </cell>
        </row>
        <row r="859">
          <cell r="C859">
            <v>49875</v>
          </cell>
          <cell r="D859" t="str">
            <v>BARSKI Tomasz</v>
          </cell>
          <cell r="E859">
            <v>6344</v>
          </cell>
        </row>
        <row r="860">
          <cell r="C860">
            <v>49874</v>
          </cell>
          <cell r="D860" t="str">
            <v>BUBNOWSKI Jakub</v>
          </cell>
          <cell r="E860">
            <v>6343</v>
          </cell>
        </row>
        <row r="861">
          <cell r="C861">
            <v>38557</v>
          </cell>
          <cell r="D861" t="str">
            <v>GRUCHAŁA Kamila</v>
          </cell>
          <cell r="E861">
            <v>450</v>
          </cell>
        </row>
        <row r="862">
          <cell r="C862">
            <v>49876</v>
          </cell>
          <cell r="D862" t="str">
            <v>JAKUB Markowski</v>
          </cell>
          <cell r="E862">
            <v>6348</v>
          </cell>
        </row>
        <row r="863">
          <cell r="C863">
            <v>23289</v>
          </cell>
          <cell r="D863" t="str">
            <v>JOŃCZYK Ada</v>
          </cell>
          <cell r="E863">
            <v>451</v>
          </cell>
        </row>
        <row r="864">
          <cell r="C864">
            <v>50493</v>
          </cell>
          <cell r="D864" t="str">
            <v>KĘDRA Franciszek</v>
          </cell>
          <cell r="E864">
            <v>9591</v>
          </cell>
        </row>
        <row r="865">
          <cell r="C865">
            <v>25299</v>
          </cell>
          <cell r="D865" t="str">
            <v>KNYSZEWSKA Paulina</v>
          </cell>
          <cell r="E865">
            <v>452</v>
          </cell>
        </row>
        <row r="866">
          <cell r="C866">
            <v>43869</v>
          </cell>
          <cell r="D866" t="str">
            <v>KUCZYŃSKI Roman</v>
          </cell>
          <cell r="E866">
            <v>6345</v>
          </cell>
        </row>
        <row r="867">
          <cell r="C867">
            <v>25228</v>
          </cell>
          <cell r="D867" t="str">
            <v>ŁACHOWSKI Krzysztof</v>
          </cell>
          <cell r="E867">
            <v>6346</v>
          </cell>
        </row>
        <row r="868">
          <cell r="C868">
            <v>23602</v>
          </cell>
          <cell r="D868" t="str">
            <v>MATWISZYN Ewelina</v>
          </cell>
          <cell r="E868">
            <v>453</v>
          </cell>
        </row>
        <row r="869">
          <cell r="C869">
            <v>27065</v>
          </cell>
          <cell r="D869" t="str">
            <v>MATWISZYN Natalia</v>
          </cell>
          <cell r="E869">
            <v>454</v>
          </cell>
        </row>
        <row r="870">
          <cell r="C870">
            <v>2142</v>
          </cell>
          <cell r="D870" t="str">
            <v>MIKLUSZ Justyna</v>
          </cell>
          <cell r="E870">
            <v>455</v>
          </cell>
        </row>
        <row r="871">
          <cell r="C871">
            <v>44166</v>
          </cell>
          <cell r="D871" t="str">
            <v>OWCZAREK Sergiusz</v>
          </cell>
          <cell r="E871">
            <v>6347</v>
          </cell>
        </row>
        <row r="872">
          <cell r="C872">
            <v>8250</v>
          </cell>
          <cell r="D872" t="str">
            <v>RACZYŃSKI Jacek</v>
          </cell>
          <cell r="E872">
            <v>10266</v>
          </cell>
        </row>
        <row r="873">
          <cell r="C873">
            <v>104</v>
          </cell>
          <cell r="D873" t="str">
            <v>SZYMAŃSKA Antonina</v>
          </cell>
          <cell r="E873">
            <v>456</v>
          </cell>
        </row>
        <row r="874">
          <cell r="C874">
            <v>49873</v>
          </cell>
          <cell r="D874" t="str">
            <v>WAWRZYŃSKI Tomasz</v>
          </cell>
          <cell r="E874">
            <v>6342</v>
          </cell>
        </row>
        <row r="875">
          <cell r="C875">
            <v>6639</v>
          </cell>
          <cell r="D875" t="str">
            <v>BANASZKIEWICZ Ryszard</v>
          </cell>
          <cell r="E875">
            <v>9777</v>
          </cell>
        </row>
        <row r="876">
          <cell r="C876">
            <v>6634</v>
          </cell>
          <cell r="D876" t="str">
            <v>GLIŃSKI Zbigniew</v>
          </cell>
          <cell r="E876">
            <v>9778</v>
          </cell>
        </row>
        <row r="877">
          <cell r="C877">
            <v>7843</v>
          </cell>
          <cell r="D877" t="str">
            <v>JÓŹWIK Damian</v>
          </cell>
          <cell r="E877">
            <v>10432</v>
          </cell>
        </row>
        <row r="878">
          <cell r="C878">
            <v>50563</v>
          </cell>
          <cell r="D878" t="str">
            <v>KUŹMA Damian</v>
          </cell>
          <cell r="E878">
            <v>9775</v>
          </cell>
        </row>
        <row r="879">
          <cell r="C879">
            <v>23236</v>
          </cell>
          <cell r="D879" t="str">
            <v>ŁOPATECKI Damian</v>
          </cell>
          <cell r="E879">
            <v>10433</v>
          </cell>
        </row>
        <row r="880">
          <cell r="C880">
            <v>11197</v>
          </cell>
          <cell r="D880" t="str">
            <v>NOWAK Andrzej</v>
          </cell>
          <cell r="E880">
            <v>9779</v>
          </cell>
        </row>
        <row r="881">
          <cell r="C881">
            <v>6679</v>
          </cell>
          <cell r="D881" t="str">
            <v>OLKOWSKI Paweł</v>
          </cell>
          <cell r="E881">
            <v>9780</v>
          </cell>
        </row>
        <row r="882">
          <cell r="C882">
            <v>6638</v>
          </cell>
          <cell r="D882" t="str">
            <v>STRZAŁKOWSKI Mariusz</v>
          </cell>
          <cell r="E882">
            <v>9781</v>
          </cell>
        </row>
        <row r="883">
          <cell r="C883">
            <v>50564</v>
          </cell>
          <cell r="D883" t="str">
            <v>SZARZYŃSKI Eugeniusz</v>
          </cell>
          <cell r="E883">
            <v>9776</v>
          </cell>
        </row>
        <row r="884">
          <cell r="C884">
            <v>6641</v>
          </cell>
          <cell r="D884" t="str">
            <v>SZARZYŃSKI Tomasz</v>
          </cell>
          <cell r="E884">
            <v>9782</v>
          </cell>
        </row>
        <row r="885">
          <cell r="C885">
            <v>17204</v>
          </cell>
          <cell r="D885" t="str">
            <v>WINKIEL Grzegorz</v>
          </cell>
          <cell r="E885">
            <v>9783</v>
          </cell>
        </row>
        <row r="886">
          <cell r="C886">
            <v>14915</v>
          </cell>
          <cell r="D886" t="str">
            <v>WITIAK Bogdan</v>
          </cell>
          <cell r="E886">
            <v>9784</v>
          </cell>
        </row>
        <row r="887">
          <cell r="C887">
            <v>40977</v>
          </cell>
          <cell r="D887" t="str">
            <v>CYBULKA Marzena</v>
          </cell>
          <cell r="E887">
            <v>5374</v>
          </cell>
        </row>
        <row r="888">
          <cell r="C888">
            <v>50849</v>
          </cell>
          <cell r="D888" t="str">
            <v>DAHCHE Abdel-Azziz</v>
          </cell>
          <cell r="E888">
            <v>10253</v>
          </cell>
        </row>
        <row r="889">
          <cell r="C889">
            <v>37703</v>
          </cell>
          <cell r="D889" t="str">
            <v>GOŹDZIASZEK Andrzej</v>
          </cell>
          <cell r="E889">
            <v>5375</v>
          </cell>
        </row>
        <row r="890">
          <cell r="C890">
            <v>895</v>
          </cell>
          <cell r="D890" t="str">
            <v>JĘDRYSIAK Piotr</v>
          </cell>
          <cell r="E890">
            <v>5376</v>
          </cell>
        </row>
        <row r="891">
          <cell r="C891">
            <v>41684</v>
          </cell>
          <cell r="D891" t="str">
            <v>JOŃCZY Radosław</v>
          </cell>
          <cell r="E891">
            <v>5377</v>
          </cell>
        </row>
        <row r="892">
          <cell r="C892">
            <v>42376</v>
          </cell>
          <cell r="D892" t="str">
            <v>KACZMAREK Mariusz</v>
          </cell>
          <cell r="E892">
            <v>5378</v>
          </cell>
        </row>
        <row r="893">
          <cell r="C893">
            <v>18650</v>
          </cell>
          <cell r="D893" t="str">
            <v>KIRYCZYŃSKI Piotr</v>
          </cell>
          <cell r="E893">
            <v>5379</v>
          </cell>
        </row>
        <row r="894">
          <cell r="C894">
            <v>1090</v>
          </cell>
          <cell r="D894" t="str">
            <v>KOMOROWSKI Paweł</v>
          </cell>
          <cell r="E894">
            <v>5380</v>
          </cell>
        </row>
        <row r="895">
          <cell r="C895">
            <v>22191</v>
          </cell>
          <cell r="D895" t="str">
            <v>KORBA Paweł</v>
          </cell>
          <cell r="E895">
            <v>5381</v>
          </cell>
        </row>
        <row r="896">
          <cell r="C896">
            <v>31694</v>
          </cell>
          <cell r="D896" t="str">
            <v>KRZAK Konrad</v>
          </cell>
          <cell r="E896">
            <v>5382</v>
          </cell>
        </row>
        <row r="897">
          <cell r="C897">
            <v>29379</v>
          </cell>
          <cell r="D897" t="str">
            <v>KWIATECKI Krzysztof</v>
          </cell>
          <cell r="E897">
            <v>5383</v>
          </cell>
        </row>
        <row r="898">
          <cell r="C898">
            <v>15374</v>
          </cell>
          <cell r="D898" t="str">
            <v>MALINOWSKI Piotr</v>
          </cell>
          <cell r="E898">
            <v>5384</v>
          </cell>
        </row>
        <row r="899">
          <cell r="C899">
            <v>43581</v>
          </cell>
          <cell r="D899" t="str">
            <v>MATLOCH Antoni</v>
          </cell>
          <cell r="E899">
            <v>5394</v>
          </cell>
        </row>
        <row r="900">
          <cell r="C900">
            <v>36447</v>
          </cell>
          <cell r="D900" t="str">
            <v>MATUSIEWICZ Kamil</v>
          </cell>
          <cell r="E900">
            <v>5385</v>
          </cell>
        </row>
        <row r="901">
          <cell r="C901">
            <v>34693</v>
          </cell>
          <cell r="D901" t="str">
            <v>MAZUR Paweł</v>
          </cell>
          <cell r="E901">
            <v>5386</v>
          </cell>
        </row>
        <row r="902">
          <cell r="C902">
            <v>12579</v>
          </cell>
          <cell r="D902" t="str">
            <v>MOCZKO Mateusz</v>
          </cell>
          <cell r="E902">
            <v>5387</v>
          </cell>
        </row>
        <row r="903">
          <cell r="C903">
            <v>18920</v>
          </cell>
          <cell r="D903" t="str">
            <v>MOCZKO Michał</v>
          </cell>
          <cell r="E903">
            <v>5388</v>
          </cell>
        </row>
        <row r="904">
          <cell r="C904">
            <v>1020</v>
          </cell>
          <cell r="D904" t="str">
            <v>MODLIŃSKI Tomasz</v>
          </cell>
          <cell r="E904">
            <v>5389</v>
          </cell>
        </row>
        <row r="905">
          <cell r="C905">
            <v>2354</v>
          </cell>
          <cell r="D905" t="str">
            <v>MRÓZ Tomasz</v>
          </cell>
          <cell r="E905">
            <v>5390</v>
          </cell>
        </row>
        <row r="906">
          <cell r="C906">
            <v>50144</v>
          </cell>
          <cell r="D906" t="str">
            <v>POLAK Tomasz</v>
          </cell>
          <cell r="E906">
            <v>7874</v>
          </cell>
        </row>
        <row r="907">
          <cell r="C907">
            <v>988</v>
          </cell>
          <cell r="D907" t="str">
            <v>PRAŻMO Bartosz</v>
          </cell>
          <cell r="E907">
            <v>5391</v>
          </cell>
        </row>
        <row r="908">
          <cell r="C908">
            <v>10837</v>
          </cell>
          <cell r="D908" t="str">
            <v>ŚLIWIŃSKI Maciej</v>
          </cell>
          <cell r="E908">
            <v>5392</v>
          </cell>
        </row>
        <row r="909">
          <cell r="C909">
            <v>35703</v>
          </cell>
          <cell r="D909" t="str">
            <v>URBANIAK Andrzej</v>
          </cell>
          <cell r="E909">
            <v>5393</v>
          </cell>
        </row>
        <row r="910">
          <cell r="C910">
            <v>50143</v>
          </cell>
          <cell r="D910" t="str">
            <v>WRÓBEL Tomasz</v>
          </cell>
          <cell r="E910">
            <v>7873</v>
          </cell>
        </row>
        <row r="911">
          <cell r="C911">
            <v>38776</v>
          </cell>
          <cell r="D911" t="str">
            <v>ŻYŁA Tomasz</v>
          </cell>
          <cell r="E911">
            <v>5395</v>
          </cell>
        </row>
        <row r="912">
          <cell r="C912">
            <v>46647</v>
          </cell>
          <cell r="D912" t="str">
            <v>BOGUSZ Krzysztof</v>
          </cell>
          <cell r="E912">
            <v>1877</v>
          </cell>
        </row>
        <row r="913">
          <cell r="C913">
            <v>43430</v>
          </cell>
          <cell r="D913" t="str">
            <v>BOREJKO Michał</v>
          </cell>
          <cell r="E913">
            <v>1870</v>
          </cell>
        </row>
        <row r="914">
          <cell r="C914">
            <v>47734</v>
          </cell>
          <cell r="D914" t="str">
            <v>BOROWSKA Zuzanna</v>
          </cell>
          <cell r="E914">
            <v>1878</v>
          </cell>
        </row>
        <row r="915">
          <cell r="C915">
            <v>38563</v>
          </cell>
          <cell r="D915" t="str">
            <v>CWENAR Robert</v>
          </cell>
          <cell r="E915">
            <v>1871</v>
          </cell>
        </row>
        <row r="916">
          <cell r="C916">
            <v>38561</v>
          </cell>
          <cell r="D916" t="str">
            <v>GAŁKA Zuzanna</v>
          </cell>
          <cell r="E916">
            <v>1879</v>
          </cell>
        </row>
        <row r="917">
          <cell r="C917">
            <v>12980</v>
          </cell>
          <cell r="D917" t="str">
            <v>KIEJDA Patryk</v>
          </cell>
          <cell r="E917">
            <v>1872</v>
          </cell>
        </row>
        <row r="918">
          <cell r="C918">
            <v>50630</v>
          </cell>
          <cell r="D918" t="str">
            <v>KOZERSKI Mariusz</v>
          </cell>
          <cell r="E918">
            <v>9933</v>
          </cell>
        </row>
        <row r="919">
          <cell r="C919">
            <v>47733</v>
          </cell>
          <cell r="D919" t="str">
            <v>KOZERSKI Michał</v>
          </cell>
          <cell r="E919">
            <v>1880</v>
          </cell>
        </row>
        <row r="920">
          <cell r="C920">
            <v>45907</v>
          </cell>
          <cell r="D920" t="str">
            <v>ŁUCZAK Lena</v>
          </cell>
          <cell r="E920">
            <v>1881</v>
          </cell>
        </row>
        <row r="921">
          <cell r="C921">
            <v>48833</v>
          </cell>
          <cell r="D921" t="str">
            <v>MRUK Jan</v>
          </cell>
          <cell r="E921">
            <v>9932</v>
          </cell>
        </row>
        <row r="922">
          <cell r="C922">
            <v>6656</v>
          </cell>
          <cell r="D922" t="str">
            <v>NIEWIADOMSKI Jarosław</v>
          </cell>
          <cell r="E922">
            <v>5508</v>
          </cell>
        </row>
        <row r="923">
          <cell r="C923">
            <v>4930</v>
          </cell>
          <cell r="D923" t="str">
            <v>PARSZEWSKI Paweł</v>
          </cell>
          <cell r="E923">
            <v>1873</v>
          </cell>
        </row>
        <row r="924">
          <cell r="C924">
            <v>49803</v>
          </cell>
          <cell r="D924" t="str">
            <v>PILARSKI Krzysztof</v>
          </cell>
          <cell r="E924">
            <v>5507</v>
          </cell>
        </row>
        <row r="925">
          <cell r="C925">
            <v>34349</v>
          </cell>
          <cell r="D925" t="str">
            <v>RAKOCZY Daniel</v>
          </cell>
          <cell r="E925">
            <v>1874</v>
          </cell>
        </row>
        <row r="926">
          <cell r="C926">
            <v>34348</v>
          </cell>
          <cell r="D926" t="str">
            <v>RAKOCZY Jacek</v>
          </cell>
          <cell r="E926">
            <v>1875</v>
          </cell>
        </row>
        <row r="927">
          <cell r="C927">
            <v>36408</v>
          </cell>
          <cell r="D927" t="str">
            <v>SIELSKI Paweł</v>
          </cell>
          <cell r="E927">
            <v>1882</v>
          </cell>
        </row>
        <row r="928">
          <cell r="C928">
            <v>13992</v>
          </cell>
          <cell r="D928" t="str">
            <v>STACH Wojciech</v>
          </cell>
          <cell r="E928">
            <v>1876</v>
          </cell>
        </row>
        <row r="929">
          <cell r="C929">
            <v>44788</v>
          </cell>
          <cell r="D929" t="str">
            <v>WOJCIECHOWSKA Sara</v>
          </cell>
          <cell r="E929">
            <v>1883</v>
          </cell>
        </row>
        <row r="930">
          <cell r="C930">
            <v>50268</v>
          </cell>
          <cell r="D930" t="str">
            <v>WOJTUŚ Karolina</v>
          </cell>
          <cell r="E930">
            <v>8599</v>
          </cell>
        </row>
        <row r="931">
          <cell r="C931">
            <v>46822</v>
          </cell>
          <cell r="D931" t="str">
            <v>ZAJĄC Anna</v>
          </cell>
          <cell r="E931">
            <v>1884</v>
          </cell>
        </row>
        <row r="932">
          <cell r="C932">
            <v>46507</v>
          </cell>
          <cell r="D932" t="str">
            <v>ZAJĄC Wiktor</v>
          </cell>
          <cell r="E932">
            <v>5506</v>
          </cell>
        </row>
        <row r="933">
          <cell r="C933">
            <v>50294</v>
          </cell>
          <cell r="D933" t="str">
            <v>BYSTRZYCKI Tomasz</v>
          </cell>
          <cell r="E933">
            <v>8703</v>
          </cell>
        </row>
        <row r="934">
          <cell r="C934">
            <v>7678</v>
          </cell>
          <cell r="D934" t="str">
            <v>GARBOWSKI Robert</v>
          </cell>
          <cell r="E934">
            <v>8702</v>
          </cell>
        </row>
        <row r="935">
          <cell r="C935">
            <v>41639</v>
          </cell>
          <cell r="D935" t="str">
            <v>KWIATKOWSKI Konrad</v>
          </cell>
          <cell r="E935">
            <v>8697</v>
          </cell>
        </row>
        <row r="936">
          <cell r="C936">
            <v>45547</v>
          </cell>
          <cell r="D936" t="str">
            <v>KWIATKOWSKI Wojciech</v>
          </cell>
          <cell r="E936">
            <v>8701</v>
          </cell>
        </row>
        <row r="937">
          <cell r="C937">
            <v>50293</v>
          </cell>
          <cell r="D937" t="str">
            <v>MACHELA Maciej</v>
          </cell>
          <cell r="E937">
            <v>8700</v>
          </cell>
        </row>
        <row r="938">
          <cell r="C938">
            <v>45545</v>
          </cell>
          <cell r="D938" t="str">
            <v>MAJ Kacper</v>
          </cell>
          <cell r="E938">
            <v>8698</v>
          </cell>
        </row>
        <row r="939">
          <cell r="C939">
            <v>39588</v>
          </cell>
          <cell r="D939" t="str">
            <v>STAŃCZYK-BIERNACKI Konrad</v>
          </cell>
          <cell r="E939">
            <v>8704</v>
          </cell>
        </row>
        <row r="940">
          <cell r="C940">
            <v>41638</v>
          </cell>
          <cell r="D940" t="str">
            <v>TRUCHEL Piotr</v>
          </cell>
          <cell r="E940">
            <v>8699</v>
          </cell>
        </row>
        <row r="941">
          <cell r="C941">
            <v>5959</v>
          </cell>
          <cell r="D941" t="str">
            <v>PORĘBA Sylwester</v>
          </cell>
          <cell r="E941">
            <v>2692</v>
          </cell>
        </row>
        <row r="942">
          <cell r="C942">
            <v>30163</v>
          </cell>
          <cell r="D942" t="str">
            <v>ROSIAK Ernest</v>
          </cell>
          <cell r="E942">
            <v>2690</v>
          </cell>
        </row>
        <row r="943">
          <cell r="C943">
            <v>27585</v>
          </cell>
          <cell r="D943" t="str">
            <v>ROSIAK Jacek</v>
          </cell>
          <cell r="E943">
            <v>2686</v>
          </cell>
        </row>
        <row r="944">
          <cell r="C944">
            <v>30164</v>
          </cell>
          <cell r="D944" t="str">
            <v>ROSIAK Norbert</v>
          </cell>
          <cell r="E944">
            <v>2691</v>
          </cell>
        </row>
        <row r="945">
          <cell r="C945">
            <v>5958</v>
          </cell>
          <cell r="D945" t="str">
            <v>SŁOWIK Robert</v>
          </cell>
          <cell r="E945">
            <v>2687</v>
          </cell>
        </row>
        <row r="946">
          <cell r="C946">
            <v>5963</v>
          </cell>
          <cell r="D946" t="str">
            <v>ZAKRZEWSKI Rafał</v>
          </cell>
          <cell r="E946">
            <v>2688</v>
          </cell>
        </row>
        <row r="947">
          <cell r="C947">
            <v>3098</v>
          </cell>
          <cell r="D947" t="str">
            <v>ŻMIJA Artur</v>
          </cell>
          <cell r="E947">
            <v>2689</v>
          </cell>
        </row>
        <row r="948">
          <cell r="C948">
            <v>10438</v>
          </cell>
          <cell r="D948" t="str">
            <v>BORSZOWSKI Paweł</v>
          </cell>
          <cell r="E948">
            <v>5647</v>
          </cell>
        </row>
        <row r="949">
          <cell r="C949">
            <v>21815</v>
          </cell>
          <cell r="D949" t="str">
            <v>BRODACKI Sławomir</v>
          </cell>
          <cell r="E949">
            <v>5648</v>
          </cell>
        </row>
        <row r="950">
          <cell r="C950">
            <v>5981</v>
          </cell>
          <cell r="D950" t="str">
            <v>CZARNECKI Leszek</v>
          </cell>
          <cell r="E950">
            <v>5649</v>
          </cell>
        </row>
        <row r="951">
          <cell r="C951">
            <v>5979</v>
          </cell>
          <cell r="D951" t="str">
            <v>JABŁOŃSKI Daniel</v>
          </cell>
          <cell r="E951">
            <v>5650</v>
          </cell>
        </row>
        <row r="952">
          <cell r="C952">
            <v>48358</v>
          </cell>
          <cell r="D952" t="str">
            <v>KACZUGA Tomasz</v>
          </cell>
          <cell r="E952">
            <v>5651</v>
          </cell>
        </row>
        <row r="953">
          <cell r="C953">
            <v>10506</v>
          </cell>
          <cell r="D953" t="str">
            <v>KOŁTOŃ Jan</v>
          </cell>
          <cell r="E953">
            <v>5652</v>
          </cell>
        </row>
        <row r="954">
          <cell r="C954">
            <v>40857</v>
          </cell>
          <cell r="D954" t="str">
            <v>KORBAS Wojciech</v>
          </cell>
          <cell r="E954">
            <v>5653</v>
          </cell>
        </row>
        <row r="955">
          <cell r="C955">
            <v>9373</v>
          </cell>
          <cell r="D955" t="str">
            <v>ŁABA Kazimierz</v>
          </cell>
          <cell r="E955">
            <v>5654</v>
          </cell>
        </row>
        <row r="956">
          <cell r="C956">
            <v>10503</v>
          </cell>
          <cell r="D956" t="str">
            <v>ŁABA Mateusz</v>
          </cell>
          <cell r="E956">
            <v>5655</v>
          </cell>
        </row>
        <row r="957">
          <cell r="C957">
            <v>38257</v>
          </cell>
          <cell r="D957" t="str">
            <v>TYRKA Andrzej</v>
          </cell>
          <cell r="E957">
            <v>5656</v>
          </cell>
        </row>
        <row r="958">
          <cell r="C958">
            <v>32176</v>
          </cell>
          <cell r="D958" t="str">
            <v>WIŚNIEWSKI Radosław</v>
          </cell>
          <cell r="E958">
            <v>5657</v>
          </cell>
        </row>
        <row r="959">
          <cell r="C959">
            <v>38196</v>
          </cell>
          <cell r="D959" t="str">
            <v>ZIELIŃSKI Daniel</v>
          </cell>
          <cell r="E959">
            <v>5658</v>
          </cell>
        </row>
        <row r="960">
          <cell r="C960">
            <v>50107</v>
          </cell>
          <cell r="D960" t="str">
            <v>BĄK-DZIERŻYŃSKI Bartłomiej</v>
          </cell>
          <cell r="E960">
            <v>7616</v>
          </cell>
        </row>
        <row r="961">
          <cell r="C961">
            <v>42653</v>
          </cell>
          <cell r="D961" t="str">
            <v>CEBULA Władysław</v>
          </cell>
          <cell r="E961">
            <v>7617</v>
          </cell>
        </row>
        <row r="962">
          <cell r="C962">
            <v>15483</v>
          </cell>
          <cell r="D962" t="str">
            <v>CZERNECKI Piotr</v>
          </cell>
          <cell r="E962">
            <v>7618</v>
          </cell>
        </row>
        <row r="963">
          <cell r="C963">
            <v>10572</v>
          </cell>
          <cell r="D963" t="str">
            <v>DUDA Kornel</v>
          </cell>
          <cell r="E963">
            <v>7619</v>
          </cell>
        </row>
        <row r="964">
          <cell r="C964">
            <v>39768</v>
          </cell>
          <cell r="D964" t="str">
            <v>JEŻ Grzegorz</v>
          </cell>
          <cell r="E964">
            <v>7620</v>
          </cell>
        </row>
        <row r="965">
          <cell r="C965">
            <v>50109</v>
          </cell>
          <cell r="D965" t="str">
            <v>KOSAL Jakub</v>
          </cell>
          <cell r="E965">
            <v>7629</v>
          </cell>
        </row>
        <row r="966">
          <cell r="C966">
            <v>41613</v>
          </cell>
          <cell r="D966" t="str">
            <v>KOSAL Marek</v>
          </cell>
          <cell r="E966">
            <v>7621</v>
          </cell>
        </row>
        <row r="967">
          <cell r="C967">
            <v>50108</v>
          </cell>
          <cell r="D967" t="str">
            <v>KOSAL Natalia</v>
          </cell>
          <cell r="E967">
            <v>7628</v>
          </cell>
        </row>
        <row r="968">
          <cell r="C968">
            <v>26414</v>
          </cell>
          <cell r="D968" t="str">
            <v>KOSAL Renata</v>
          </cell>
          <cell r="E968">
            <v>7622</v>
          </cell>
        </row>
        <row r="969">
          <cell r="C969">
            <v>40964</v>
          </cell>
          <cell r="D969" t="str">
            <v>MAŁECKI Dariusz</v>
          </cell>
          <cell r="E969">
            <v>7623</v>
          </cell>
        </row>
        <row r="970">
          <cell r="C970">
            <v>12465</v>
          </cell>
          <cell r="D970" t="str">
            <v>STACHNIUK Andrzej</v>
          </cell>
          <cell r="E970">
            <v>7624</v>
          </cell>
        </row>
        <row r="971">
          <cell r="C971">
            <v>41611</v>
          </cell>
          <cell r="D971" t="str">
            <v>STACHNIUK Przemysław</v>
          </cell>
          <cell r="E971">
            <v>7625</v>
          </cell>
        </row>
        <row r="972">
          <cell r="C972">
            <v>21134</v>
          </cell>
          <cell r="D972" t="str">
            <v>ŚWIRAD Przemysław</v>
          </cell>
          <cell r="E972">
            <v>7626</v>
          </cell>
        </row>
        <row r="973">
          <cell r="C973">
            <v>47300</v>
          </cell>
          <cell r="D973" t="str">
            <v>URBAŃSKI Adam</v>
          </cell>
          <cell r="E973">
            <v>7627</v>
          </cell>
        </row>
        <row r="974">
          <cell r="C974">
            <v>45487</v>
          </cell>
          <cell r="D974" t="str">
            <v>WALIGÓRA Radosław</v>
          </cell>
          <cell r="E974">
            <v>7630</v>
          </cell>
        </row>
        <row r="975">
          <cell r="C975">
            <v>24246</v>
          </cell>
          <cell r="D975" t="str">
            <v>CUCH Patryk</v>
          </cell>
          <cell r="E975">
            <v>7264</v>
          </cell>
        </row>
        <row r="976">
          <cell r="C976">
            <v>18653</v>
          </cell>
          <cell r="D976" t="str">
            <v>JAMRÓZ Remigiusz</v>
          </cell>
          <cell r="E976">
            <v>7265</v>
          </cell>
        </row>
        <row r="977">
          <cell r="C977">
            <v>44601</v>
          </cell>
          <cell r="D977" t="str">
            <v>KRYSIŃSKA Paula</v>
          </cell>
          <cell r="E977">
            <v>7262</v>
          </cell>
        </row>
        <row r="978">
          <cell r="C978">
            <v>23407</v>
          </cell>
          <cell r="D978" t="str">
            <v>MAJEWSKI Daniel</v>
          </cell>
          <cell r="E978">
            <v>7614</v>
          </cell>
        </row>
        <row r="979">
          <cell r="C979">
            <v>45110</v>
          </cell>
          <cell r="D979" t="str">
            <v>OLCZYK Izabella</v>
          </cell>
          <cell r="E979">
            <v>9990</v>
          </cell>
        </row>
        <row r="980">
          <cell r="C980">
            <v>38559</v>
          </cell>
          <cell r="D980" t="str">
            <v>OŻGA Katarzyna</v>
          </cell>
          <cell r="E980">
            <v>7615</v>
          </cell>
        </row>
        <row r="981">
          <cell r="C981">
            <v>47360</v>
          </cell>
          <cell r="D981" t="str">
            <v>PODYMA Arkadiusz</v>
          </cell>
          <cell r="E981">
            <v>7266</v>
          </cell>
        </row>
        <row r="982">
          <cell r="C982">
            <v>43129</v>
          </cell>
          <cell r="D982" t="str">
            <v>PODYMA Karolina</v>
          </cell>
          <cell r="E982">
            <v>7263</v>
          </cell>
        </row>
        <row r="983">
          <cell r="C983">
            <v>50666</v>
          </cell>
          <cell r="D983" t="str">
            <v>SZATAN Julia</v>
          </cell>
          <cell r="E983">
            <v>9991</v>
          </cell>
        </row>
        <row r="984">
          <cell r="C984">
            <v>3174</v>
          </cell>
          <cell r="D984" t="str">
            <v>BOROWIAK Daniel</v>
          </cell>
          <cell r="E984">
            <v>5064</v>
          </cell>
        </row>
        <row r="985">
          <cell r="C985">
            <v>19677</v>
          </cell>
          <cell r="D985" t="str">
            <v>BRONOWICKI Krzysztof</v>
          </cell>
          <cell r="E985">
            <v>5065</v>
          </cell>
        </row>
        <row r="986">
          <cell r="C986">
            <v>6620</v>
          </cell>
          <cell r="D986" t="str">
            <v>HRYCAK Zbigniew</v>
          </cell>
          <cell r="E986">
            <v>5066</v>
          </cell>
        </row>
        <row r="987">
          <cell r="C987">
            <v>42874</v>
          </cell>
          <cell r="D987" t="str">
            <v>JANKOWSKI Damian</v>
          </cell>
          <cell r="E987">
            <v>5067</v>
          </cell>
        </row>
        <row r="988">
          <cell r="C988">
            <v>32613</v>
          </cell>
          <cell r="D988" t="str">
            <v>KAŁWAK Mateusz</v>
          </cell>
          <cell r="E988">
            <v>5068</v>
          </cell>
        </row>
        <row r="989">
          <cell r="C989">
            <v>1097</v>
          </cell>
          <cell r="D989" t="str">
            <v>KAMIONKA Wojciech</v>
          </cell>
          <cell r="E989">
            <v>5069</v>
          </cell>
        </row>
        <row r="990">
          <cell r="C990">
            <v>36206</v>
          </cell>
          <cell r="D990" t="str">
            <v>KICIŃSKI Maciej</v>
          </cell>
          <cell r="E990">
            <v>5070</v>
          </cell>
        </row>
        <row r="991">
          <cell r="C991">
            <v>34334</v>
          </cell>
          <cell r="D991" t="str">
            <v>KITA Tomasz</v>
          </cell>
          <cell r="E991">
            <v>5071</v>
          </cell>
        </row>
        <row r="992">
          <cell r="C992">
            <v>20585</v>
          </cell>
          <cell r="D992" t="str">
            <v>MUCHA Łukasz</v>
          </cell>
          <cell r="E992">
            <v>5072</v>
          </cell>
        </row>
        <row r="993">
          <cell r="C993">
            <v>28414</v>
          </cell>
          <cell r="D993" t="str">
            <v>PAKUŁA Jakub</v>
          </cell>
          <cell r="E993">
            <v>5073</v>
          </cell>
        </row>
        <row r="994">
          <cell r="C994">
            <v>6621</v>
          </cell>
          <cell r="D994" t="str">
            <v>PAŁASZEWSKI Marek</v>
          </cell>
          <cell r="E994">
            <v>5074</v>
          </cell>
        </row>
        <row r="995">
          <cell r="C995">
            <v>7317</v>
          </cell>
          <cell r="D995" t="str">
            <v>PIÓRKOWSKI Marcin</v>
          </cell>
          <cell r="E995">
            <v>5075</v>
          </cell>
        </row>
        <row r="996">
          <cell r="C996">
            <v>37698</v>
          </cell>
          <cell r="D996" t="str">
            <v>REDER Maksym</v>
          </cell>
          <cell r="E996">
            <v>5076</v>
          </cell>
        </row>
        <row r="997">
          <cell r="C997">
            <v>42400</v>
          </cell>
          <cell r="D997" t="str">
            <v>ŚLUSARCZYŃSKI Maciej</v>
          </cell>
          <cell r="E997">
            <v>5078</v>
          </cell>
        </row>
        <row r="998">
          <cell r="C998">
            <v>34826</v>
          </cell>
          <cell r="D998" t="str">
            <v>ŻYŁA Kazimierz</v>
          </cell>
          <cell r="E998">
            <v>5077</v>
          </cell>
        </row>
        <row r="999">
          <cell r="C999">
            <v>31266</v>
          </cell>
          <cell r="D999" t="str">
            <v>DAWID Leon</v>
          </cell>
          <cell r="E999">
            <v>8860</v>
          </cell>
        </row>
        <row r="1000">
          <cell r="C1000">
            <v>29001</v>
          </cell>
          <cell r="D1000" t="str">
            <v>DROZD Michał</v>
          </cell>
          <cell r="E1000">
            <v>8861</v>
          </cell>
        </row>
        <row r="1001">
          <cell r="C1001">
            <v>28998</v>
          </cell>
          <cell r="D1001" t="str">
            <v>DROZD Tomasz</v>
          </cell>
          <cell r="E1001">
            <v>8862</v>
          </cell>
        </row>
        <row r="1002">
          <cell r="C1002">
            <v>28999</v>
          </cell>
          <cell r="D1002" t="str">
            <v>FAŁAT Andrzej</v>
          </cell>
          <cell r="E1002">
            <v>8863</v>
          </cell>
        </row>
        <row r="1003">
          <cell r="C1003">
            <v>38198</v>
          </cell>
          <cell r="D1003" t="str">
            <v>PEŁKA Krzysztof</v>
          </cell>
          <cell r="E1003">
            <v>8865</v>
          </cell>
        </row>
        <row r="1004">
          <cell r="C1004">
            <v>42296</v>
          </cell>
          <cell r="D1004" t="str">
            <v>PĘCZAR Rafał</v>
          </cell>
          <cell r="E1004">
            <v>8864</v>
          </cell>
        </row>
        <row r="1005">
          <cell r="C1005">
            <v>14250</v>
          </cell>
          <cell r="D1005" t="str">
            <v>SCHIENKE Adam</v>
          </cell>
          <cell r="E1005">
            <v>8866</v>
          </cell>
        </row>
        <row r="1006">
          <cell r="C1006">
            <v>41580</v>
          </cell>
          <cell r="D1006" t="str">
            <v>ZAJĄC Adam</v>
          </cell>
          <cell r="E1006">
            <v>8867</v>
          </cell>
        </row>
        <row r="1007">
          <cell r="C1007">
            <v>11192</v>
          </cell>
          <cell r="D1007" t="str">
            <v>ZAZULAK Leszek</v>
          </cell>
          <cell r="E1007">
            <v>8868</v>
          </cell>
        </row>
        <row r="1008">
          <cell r="C1008">
            <v>34571</v>
          </cell>
          <cell r="D1008" t="str">
            <v>CHUCHRA Radosław</v>
          </cell>
          <cell r="E1008">
            <v>8976</v>
          </cell>
        </row>
        <row r="1009">
          <cell r="C1009">
            <v>12864</v>
          </cell>
          <cell r="D1009" t="str">
            <v>GĄSIOR Krzysztof</v>
          </cell>
          <cell r="E1009">
            <v>8975</v>
          </cell>
        </row>
        <row r="1010">
          <cell r="C1010">
            <v>2719</v>
          </cell>
          <cell r="D1010" t="str">
            <v>JANKE Andrzej</v>
          </cell>
          <cell r="E1010">
            <v>8978</v>
          </cell>
        </row>
        <row r="1011">
          <cell r="C1011">
            <v>12863</v>
          </cell>
          <cell r="D1011" t="str">
            <v>JANKE Otto</v>
          </cell>
          <cell r="E1011">
            <v>8979</v>
          </cell>
        </row>
        <row r="1012">
          <cell r="C1012">
            <v>9397</v>
          </cell>
          <cell r="D1012" t="str">
            <v>KUPCZAK Jacek</v>
          </cell>
          <cell r="E1012">
            <v>8982</v>
          </cell>
        </row>
        <row r="1013">
          <cell r="C1013">
            <v>15447</v>
          </cell>
          <cell r="D1013" t="str">
            <v>KWAŚNIK Tomasz</v>
          </cell>
          <cell r="E1013">
            <v>8977</v>
          </cell>
        </row>
        <row r="1014">
          <cell r="C1014">
            <v>48447</v>
          </cell>
          <cell r="D1014" t="str">
            <v>PAŁĘGA Mirosław</v>
          </cell>
          <cell r="E1014">
            <v>8980</v>
          </cell>
        </row>
        <row r="1015">
          <cell r="C1015">
            <v>43912</v>
          </cell>
          <cell r="D1015" t="str">
            <v>WÓJS Jacek</v>
          </cell>
          <cell r="E1015">
            <v>8981</v>
          </cell>
        </row>
        <row r="1016">
          <cell r="C1016">
            <v>50336</v>
          </cell>
          <cell r="D1016" t="str">
            <v>ZAPAŁA Sławomir</v>
          </cell>
          <cell r="E1016">
            <v>8983</v>
          </cell>
        </row>
        <row r="1017">
          <cell r="C1017">
            <v>7117</v>
          </cell>
          <cell r="D1017" t="str">
            <v>BIAŁEK Andrzej</v>
          </cell>
          <cell r="E1017">
            <v>4360</v>
          </cell>
        </row>
        <row r="1018">
          <cell r="C1018">
            <v>26208</v>
          </cell>
          <cell r="D1018" t="str">
            <v>BIAŁEK Bartłomiej</v>
          </cell>
          <cell r="E1018">
            <v>4361</v>
          </cell>
        </row>
        <row r="1019">
          <cell r="C1019">
            <v>49642</v>
          </cell>
          <cell r="D1019" t="str">
            <v>BRAŃSKI Mateusz</v>
          </cell>
          <cell r="E1019">
            <v>4369</v>
          </cell>
        </row>
        <row r="1020">
          <cell r="C1020">
            <v>46859</v>
          </cell>
          <cell r="D1020" t="str">
            <v>BRZOSTEK Mateusz</v>
          </cell>
          <cell r="E1020">
            <v>4370</v>
          </cell>
        </row>
        <row r="1021">
          <cell r="C1021">
            <v>48800</v>
          </cell>
          <cell r="D1021" t="str">
            <v>GŁOWACKI Filip</v>
          </cell>
          <cell r="E1021">
            <v>4378</v>
          </cell>
        </row>
        <row r="1022">
          <cell r="C1022">
            <v>38938</v>
          </cell>
          <cell r="D1022" t="str">
            <v>KOBYLARZ Jakub</v>
          </cell>
          <cell r="E1022">
            <v>10052</v>
          </cell>
        </row>
        <row r="1023">
          <cell r="C1023">
            <v>48804</v>
          </cell>
          <cell r="D1023" t="str">
            <v>KUBANIK Hubert</v>
          </cell>
          <cell r="E1023">
            <v>4371</v>
          </cell>
        </row>
        <row r="1024">
          <cell r="C1024">
            <v>48806</v>
          </cell>
          <cell r="D1024" t="str">
            <v>MAJCZAK Amelka</v>
          </cell>
          <cell r="E1024">
            <v>4379</v>
          </cell>
        </row>
        <row r="1025">
          <cell r="C1025">
            <v>48805</v>
          </cell>
          <cell r="D1025" t="str">
            <v>MAJCZAK Konrad</v>
          </cell>
          <cell r="E1025">
            <v>4372</v>
          </cell>
        </row>
        <row r="1026">
          <cell r="C1026">
            <v>9849</v>
          </cell>
          <cell r="D1026" t="str">
            <v>MAJCZAK Marek</v>
          </cell>
          <cell r="E1026">
            <v>4362</v>
          </cell>
        </row>
        <row r="1027">
          <cell r="C1027">
            <v>48807</v>
          </cell>
          <cell r="D1027" t="str">
            <v>PIETRYKOWSKI Dominik</v>
          </cell>
          <cell r="E1027">
            <v>4380</v>
          </cell>
        </row>
        <row r="1028">
          <cell r="C1028">
            <v>9847</v>
          </cell>
          <cell r="D1028" t="str">
            <v>PIETRYKOWSKI Piotr</v>
          </cell>
          <cell r="E1028">
            <v>4363</v>
          </cell>
        </row>
        <row r="1029">
          <cell r="C1029">
            <v>46861</v>
          </cell>
          <cell r="D1029" t="str">
            <v>PIETRYKOWSKI Szymon</v>
          </cell>
          <cell r="E1029">
            <v>4373</v>
          </cell>
        </row>
        <row r="1030">
          <cell r="C1030">
            <v>46060</v>
          </cell>
          <cell r="D1030" t="str">
            <v>RELISZKA Arkadiusz</v>
          </cell>
          <cell r="E1030">
            <v>4364</v>
          </cell>
        </row>
        <row r="1031">
          <cell r="C1031">
            <v>37216</v>
          </cell>
          <cell r="D1031" t="str">
            <v>RELISZKA Mateusz</v>
          </cell>
          <cell r="E1031">
            <v>4374</v>
          </cell>
        </row>
        <row r="1032">
          <cell r="C1032">
            <v>49041</v>
          </cell>
          <cell r="D1032" t="str">
            <v>SKOWROŃSKI Kacper</v>
          </cell>
          <cell r="E1032">
            <v>4375</v>
          </cell>
        </row>
        <row r="1033">
          <cell r="C1033">
            <v>48803</v>
          </cell>
          <cell r="D1033" t="str">
            <v>SKRZYPIEC Filip</v>
          </cell>
          <cell r="E1033">
            <v>4376</v>
          </cell>
        </row>
        <row r="1034">
          <cell r="C1034">
            <v>49641</v>
          </cell>
          <cell r="D1034" t="str">
            <v>STASZCZAK Małgorzata</v>
          </cell>
          <cell r="E1034">
            <v>4359</v>
          </cell>
        </row>
        <row r="1035">
          <cell r="C1035">
            <v>36410</v>
          </cell>
          <cell r="D1035" t="str">
            <v>SZKLANY Kamil</v>
          </cell>
          <cell r="E1035">
            <v>4366</v>
          </cell>
        </row>
        <row r="1036">
          <cell r="C1036">
            <v>36409</v>
          </cell>
          <cell r="D1036" t="str">
            <v>SZKLANY Krystian</v>
          </cell>
          <cell r="E1036">
            <v>4367</v>
          </cell>
        </row>
        <row r="1037">
          <cell r="C1037">
            <v>33511</v>
          </cell>
          <cell r="D1037" t="str">
            <v>ŚCIEŻKA Łukasz</v>
          </cell>
          <cell r="E1037">
            <v>4365</v>
          </cell>
        </row>
        <row r="1038">
          <cell r="C1038">
            <v>48801</v>
          </cell>
          <cell r="D1038" t="str">
            <v>WIŚNIEWSKI Mateusz</v>
          </cell>
          <cell r="E1038">
            <v>4377</v>
          </cell>
        </row>
        <row r="1039">
          <cell r="C1039">
            <v>37215</v>
          </cell>
          <cell r="D1039" t="str">
            <v>ZAWADZKI Roman</v>
          </cell>
          <cell r="E1039">
            <v>4368</v>
          </cell>
        </row>
        <row r="1040">
          <cell r="C1040">
            <v>51191</v>
          </cell>
          <cell r="D1040" t="str">
            <v>ZWOLIŃSKI Konrad</v>
          </cell>
          <cell r="E1040">
            <v>10697</v>
          </cell>
        </row>
        <row r="1041">
          <cell r="C1041">
            <v>46185</v>
          </cell>
          <cell r="D1041" t="str">
            <v>BIERNACKI Hubert</v>
          </cell>
          <cell r="E1041">
            <v>6842</v>
          </cell>
        </row>
        <row r="1042">
          <cell r="C1042">
            <v>41619</v>
          </cell>
          <cell r="D1042" t="str">
            <v>BREŚ Aleksandra</v>
          </cell>
          <cell r="E1042">
            <v>6843</v>
          </cell>
        </row>
        <row r="1043">
          <cell r="C1043">
            <v>35889</v>
          </cell>
          <cell r="D1043" t="str">
            <v>CHMARA Karolina</v>
          </cell>
          <cell r="E1043">
            <v>6844</v>
          </cell>
        </row>
        <row r="1044">
          <cell r="C1044">
            <v>38770</v>
          </cell>
          <cell r="D1044" t="str">
            <v>CZECH Michał</v>
          </cell>
          <cell r="E1044">
            <v>6845</v>
          </cell>
        </row>
        <row r="1045">
          <cell r="C1045">
            <v>50623</v>
          </cell>
          <cell r="D1045" t="str">
            <v>DOMAŃSKI Gabriel</v>
          </cell>
          <cell r="E1045">
            <v>9913</v>
          </cell>
        </row>
        <row r="1046">
          <cell r="C1046">
            <v>30449</v>
          </cell>
          <cell r="D1046" t="str">
            <v>DRZYZGA Kamil</v>
          </cell>
          <cell r="E1046">
            <v>10043</v>
          </cell>
        </row>
        <row r="1047">
          <cell r="C1047">
            <v>42905</v>
          </cell>
          <cell r="D1047" t="str">
            <v>DRZYZGA Mateusz</v>
          </cell>
          <cell r="E1047">
            <v>6846</v>
          </cell>
        </row>
        <row r="1048">
          <cell r="C1048">
            <v>7508</v>
          </cell>
          <cell r="D1048" t="str">
            <v>GRYGORCEWICZ Andrzej</v>
          </cell>
          <cell r="E1048">
            <v>6832</v>
          </cell>
        </row>
        <row r="1049">
          <cell r="C1049">
            <v>7509</v>
          </cell>
          <cell r="D1049" t="str">
            <v>GRYGORCEWICZ Grzegorz</v>
          </cell>
          <cell r="E1049">
            <v>6833</v>
          </cell>
        </row>
        <row r="1050">
          <cell r="C1050">
            <v>44520</v>
          </cell>
          <cell r="D1050" t="str">
            <v>GUZENDA Mateusz</v>
          </cell>
          <cell r="E1050">
            <v>6847</v>
          </cell>
        </row>
        <row r="1051">
          <cell r="C1051">
            <v>49002</v>
          </cell>
          <cell r="D1051" t="str">
            <v>GUZENDA Nikola</v>
          </cell>
          <cell r="E1051">
            <v>6848</v>
          </cell>
        </row>
        <row r="1052">
          <cell r="C1052">
            <v>40206</v>
          </cell>
          <cell r="D1052" t="str">
            <v>JAKUBIK Dawid</v>
          </cell>
          <cell r="E1052">
            <v>6834</v>
          </cell>
        </row>
        <row r="1053">
          <cell r="C1053">
            <v>44523</v>
          </cell>
          <cell r="D1053" t="str">
            <v>KORSZUN Oliwia</v>
          </cell>
          <cell r="E1053">
            <v>6849</v>
          </cell>
        </row>
        <row r="1054">
          <cell r="C1054">
            <v>50261</v>
          </cell>
          <cell r="D1054" t="str">
            <v>KOWALEWSKI Kamil</v>
          </cell>
          <cell r="E1054">
            <v>8545</v>
          </cell>
        </row>
        <row r="1055">
          <cell r="C1055">
            <v>44191</v>
          </cell>
          <cell r="D1055" t="str">
            <v>KUPCZYŃSKI Hubert</v>
          </cell>
          <cell r="E1055">
            <v>6850</v>
          </cell>
        </row>
        <row r="1056">
          <cell r="C1056">
            <v>37696</v>
          </cell>
          <cell r="D1056" t="str">
            <v>KUPCZYŃSKI Radosław</v>
          </cell>
          <cell r="E1056">
            <v>6835</v>
          </cell>
        </row>
        <row r="1057">
          <cell r="C1057">
            <v>49005</v>
          </cell>
          <cell r="D1057" t="str">
            <v>KWIATKOWSKI Mateusz</v>
          </cell>
          <cell r="E1057">
            <v>6851</v>
          </cell>
        </row>
        <row r="1058">
          <cell r="C1058">
            <v>40296</v>
          </cell>
          <cell r="D1058" t="str">
            <v>KWIETNIEWSKA Natalia</v>
          </cell>
          <cell r="E1058">
            <v>6852</v>
          </cell>
        </row>
        <row r="1059">
          <cell r="C1059">
            <v>44524</v>
          </cell>
          <cell r="D1059" t="str">
            <v>ŁĘCZEK Wiktoria</v>
          </cell>
          <cell r="E1059">
            <v>6853</v>
          </cell>
        </row>
        <row r="1060">
          <cell r="C1060">
            <v>35888</v>
          </cell>
          <cell r="D1060" t="str">
            <v>MACHACZ Marek</v>
          </cell>
          <cell r="E1060">
            <v>6854</v>
          </cell>
        </row>
        <row r="1061">
          <cell r="C1061">
            <v>19154</v>
          </cell>
          <cell r="D1061" t="str">
            <v>MAŃSKI Paweł</v>
          </cell>
          <cell r="E1061">
            <v>6836</v>
          </cell>
        </row>
        <row r="1062">
          <cell r="C1062">
            <v>19161</v>
          </cell>
          <cell r="D1062" t="str">
            <v>MARUD Grzegorz</v>
          </cell>
          <cell r="E1062">
            <v>6837</v>
          </cell>
        </row>
        <row r="1063">
          <cell r="C1063">
            <v>42640</v>
          </cell>
          <cell r="D1063" t="str">
            <v>MATUSZEWSKA Marlena</v>
          </cell>
          <cell r="E1063">
            <v>6855</v>
          </cell>
        </row>
        <row r="1064">
          <cell r="C1064">
            <v>44521</v>
          </cell>
          <cell r="D1064" t="str">
            <v>MATWIEJCZUK Kacper</v>
          </cell>
          <cell r="E1064">
            <v>6856</v>
          </cell>
        </row>
        <row r="1065">
          <cell r="C1065">
            <v>44526</v>
          </cell>
          <cell r="D1065" t="str">
            <v>MAZUR Oliwia</v>
          </cell>
          <cell r="E1065">
            <v>6857</v>
          </cell>
        </row>
        <row r="1066">
          <cell r="C1066">
            <v>38978</v>
          </cell>
          <cell r="D1066" t="str">
            <v>MRÓZ Aleksandra</v>
          </cell>
          <cell r="E1066">
            <v>6858</v>
          </cell>
        </row>
        <row r="1067">
          <cell r="C1067">
            <v>46187</v>
          </cell>
          <cell r="D1067" t="str">
            <v>NOWAK Oskar</v>
          </cell>
          <cell r="E1067">
            <v>6859</v>
          </cell>
        </row>
        <row r="1068">
          <cell r="C1068">
            <v>44189</v>
          </cell>
          <cell r="D1068" t="str">
            <v>PASTYRNAK Aleksandra</v>
          </cell>
          <cell r="E1068">
            <v>6860</v>
          </cell>
        </row>
        <row r="1069">
          <cell r="C1069">
            <v>39971</v>
          </cell>
          <cell r="D1069" t="str">
            <v>PASTYRNAK Maciej</v>
          </cell>
          <cell r="E1069">
            <v>6838</v>
          </cell>
        </row>
        <row r="1070">
          <cell r="C1070">
            <v>49003</v>
          </cell>
          <cell r="D1070" t="str">
            <v>PODSKARBI Artur</v>
          </cell>
          <cell r="E1070">
            <v>6861</v>
          </cell>
        </row>
        <row r="1071">
          <cell r="C1071">
            <v>46186</v>
          </cell>
          <cell r="D1071" t="str">
            <v>PODSKARBI Jakub</v>
          </cell>
          <cell r="E1071">
            <v>6862</v>
          </cell>
        </row>
        <row r="1072">
          <cell r="C1072">
            <v>42639</v>
          </cell>
          <cell r="D1072" t="str">
            <v>PRZYGODZKA Roksana</v>
          </cell>
          <cell r="E1072">
            <v>6863</v>
          </cell>
        </row>
        <row r="1073">
          <cell r="C1073">
            <v>38773</v>
          </cell>
          <cell r="D1073" t="str">
            <v>RAJCZAKOWSKA Wiktoria</v>
          </cell>
          <cell r="E1073">
            <v>6864</v>
          </cell>
        </row>
        <row r="1074">
          <cell r="C1074">
            <v>36673</v>
          </cell>
          <cell r="D1074" t="str">
            <v>SEJ Szymon</v>
          </cell>
          <cell r="E1074">
            <v>6865</v>
          </cell>
        </row>
        <row r="1075">
          <cell r="C1075">
            <v>41526</v>
          </cell>
          <cell r="D1075" t="str">
            <v>STANISŁAWSKI Patryk</v>
          </cell>
          <cell r="E1075">
            <v>6840</v>
          </cell>
        </row>
        <row r="1076">
          <cell r="C1076">
            <v>41620</v>
          </cell>
          <cell r="D1076" t="str">
            <v>SUDOMIRSKA Daria</v>
          </cell>
          <cell r="E1076">
            <v>6866</v>
          </cell>
        </row>
        <row r="1077">
          <cell r="C1077">
            <v>24234</v>
          </cell>
          <cell r="D1077" t="str">
            <v>ŚWIRSKI Marcin</v>
          </cell>
          <cell r="E1077">
            <v>6841</v>
          </cell>
        </row>
        <row r="1078">
          <cell r="C1078">
            <v>41616</v>
          </cell>
          <cell r="D1078" t="str">
            <v>WINIARSKI Karol</v>
          </cell>
          <cell r="E1078">
            <v>6867</v>
          </cell>
        </row>
        <row r="1079">
          <cell r="C1079">
            <v>7626</v>
          </cell>
          <cell r="D1079" t="str">
            <v>ANTOSIK Ireneusz</v>
          </cell>
          <cell r="E1079">
            <v>2047</v>
          </cell>
        </row>
        <row r="1080">
          <cell r="C1080">
            <v>10560</v>
          </cell>
          <cell r="D1080" t="str">
            <v>BARAŃSKI Aleksander</v>
          </cell>
          <cell r="E1080">
            <v>2029</v>
          </cell>
        </row>
        <row r="1081">
          <cell r="C1081">
            <v>10559</v>
          </cell>
          <cell r="D1081" t="str">
            <v>BARTOSIK Robert</v>
          </cell>
          <cell r="E1081">
            <v>2030</v>
          </cell>
        </row>
        <row r="1082">
          <cell r="C1082">
            <v>51108</v>
          </cell>
          <cell r="D1082" t="str">
            <v>BIAŁY Dariusz</v>
          </cell>
          <cell r="E1082">
            <v>10590</v>
          </cell>
        </row>
        <row r="1083">
          <cell r="C1083">
            <v>10562</v>
          </cell>
          <cell r="D1083" t="str">
            <v>BŁASZKIEWICZ Jacek</v>
          </cell>
          <cell r="E1083">
            <v>2031</v>
          </cell>
        </row>
        <row r="1084">
          <cell r="C1084">
            <v>433</v>
          </cell>
          <cell r="D1084" t="str">
            <v>FLORCZAK Jerzy</v>
          </cell>
          <cell r="E1084">
            <v>2032</v>
          </cell>
        </row>
        <row r="1085">
          <cell r="C1085">
            <v>799</v>
          </cell>
          <cell r="D1085" t="str">
            <v>FURMAN Andrzej</v>
          </cell>
          <cell r="E1085">
            <v>2044</v>
          </cell>
        </row>
        <row r="1086">
          <cell r="C1086">
            <v>51110</v>
          </cell>
          <cell r="D1086" t="str">
            <v>GĄSIOROWSKA Hanna</v>
          </cell>
          <cell r="E1086">
            <v>10592</v>
          </cell>
        </row>
        <row r="1087">
          <cell r="C1087">
            <v>51111</v>
          </cell>
          <cell r="D1087" t="str">
            <v>GĄSIOROWSKI Piotr</v>
          </cell>
          <cell r="E1087">
            <v>10593</v>
          </cell>
        </row>
        <row r="1088">
          <cell r="C1088">
            <v>42295</v>
          </cell>
          <cell r="D1088" t="str">
            <v>GĄSIOROWSKI Wiktor</v>
          </cell>
          <cell r="E1088">
            <v>2027</v>
          </cell>
        </row>
        <row r="1089">
          <cell r="C1089">
            <v>47527</v>
          </cell>
          <cell r="D1089" t="str">
            <v>GRODZKI Bronisław</v>
          </cell>
          <cell r="E1089">
            <v>2033</v>
          </cell>
        </row>
        <row r="1090">
          <cell r="C1090">
            <v>33420</v>
          </cell>
          <cell r="D1090" t="str">
            <v>GRZEGORCZYK Jakub</v>
          </cell>
          <cell r="E1090">
            <v>2034</v>
          </cell>
        </row>
        <row r="1091">
          <cell r="C1091">
            <v>15034</v>
          </cell>
          <cell r="D1091" t="str">
            <v>GRZEŚKOWIAK Marek</v>
          </cell>
          <cell r="E1091">
            <v>2035</v>
          </cell>
        </row>
        <row r="1092">
          <cell r="C1092">
            <v>5505</v>
          </cell>
          <cell r="D1092" t="str">
            <v>HACZKIEWICZ Łukasz</v>
          </cell>
          <cell r="E1092">
            <v>2036</v>
          </cell>
        </row>
        <row r="1093">
          <cell r="C1093">
            <v>48663</v>
          </cell>
          <cell r="D1093" t="str">
            <v>HAŁAJ Oliwia</v>
          </cell>
          <cell r="E1093">
            <v>2026</v>
          </cell>
        </row>
        <row r="1094">
          <cell r="C1094">
            <v>51112</v>
          </cell>
          <cell r="D1094" t="str">
            <v>HANIECKI Krystian</v>
          </cell>
          <cell r="E1094">
            <v>10594</v>
          </cell>
        </row>
        <row r="1095">
          <cell r="C1095">
            <v>14260</v>
          </cell>
          <cell r="D1095" t="str">
            <v>HELUSZKA Dariusz</v>
          </cell>
          <cell r="E1095">
            <v>2037</v>
          </cell>
        </row>
        <row r="1096">
          <cell r="C1096">
            <v>5493</v>
          </cell>
          <cell r="D1096" t="str">
            <v>KACZMAREK Kamil</v>
          </cell>
          <cell r="E1096">
            <v>2038</v>
          </cell>
        </row>
        <row r="1097">
          <cell r="C1097">
            <v>427</v>
          </cell>
          <cell r="D1097" t="str">
            <v>KACZMAREK Krzysztof</v>
          </cell>
          <cell r="E1097">
            <v>2049</v>
          </cell>
        </row>
        <row r="1098">
          <cell r="C1098">
            <v>15380</v>
          </cell>
          <cell r="D1098" t="str">
            <v>KACZMAREK Michał</v>
          </cell>
          <cell r="E1098">
            <v>2045</v>
          </cell>
        </row>
        <row r="1099">
          <cell r="C1099">
            <v>51113</v>
          </cell>
          <cell r="D1099" t="str">
            <v>KĘPIŃSKI Sebastian</v>
          </cell>
          <cell r="E1099">
            <v>10595</v>
          </cell>
        </row>
        <row r="1100">
          <cell r="C1100">
            <v>30040</v>
          </cell>
          <cell r="D1100" t="str">
            <v>KRZYMIŃSKI Wiesław</v>
          </cell>
          <cell r="E1100">
            <v>2039</v>
          </cell>
        </row>
        <row r="1101">
          <cell r="C1101">
            <v>986</v>
          </cell>
          <cell r="D1101" t="str">
            <v>KUROWSKI Mariusz</v>
          </cell>
          <cell r="E1101">
            <v>2040</v>
          </cell>
        </row>
        <row r="1102">
          <cell r="C1102">
            <v>40570</v>
          </cell>
          <cell r="D1102" t="str">
            <v>MĘKARSKI Bartosz</v>
          </cell>
          <cell r="E1102">
            <v>2028</v>
          </cell>
        </row>
        <row r="1103">
          <cell r="C1103">
            <v>51109</v>
          </cell>
          <cell r="D1103" t="str">
            <v>ROJEWSKA Lena</v>
          </cell>
          <cell r="E1103">
            <v>10591</v>
          </cell>
        </row>
        <row r="1104">
          <cell r="C1104">
            <v>49358</v>
          </cell>
          <cell r="D1104" t="str">
            <v>RÓŻAŃSKI Tomasz</v>
          </cell>
          <cell r="E1104">
            <v>2048</v>
          </cell>
        </row>
        <row r="1105">
          <cell r="C1105">
            <v>30246</v>
          </cell>
          <cell r="D1105" t="str">
            <v>ŚLIWIŃSKI Przemysław</v>
          </cell>
          <cell r="E1105">
            <v>2041</v>
          </cell>
        </row>
        <row r="1106">
          <cell r="C1106">
            <v>18408</v>
          </cell>
          <cell r="D1106" t="str">
            <v>ŚWIDER Paweł</v>
          </cell>
          <cell r="E1106">
            <v>2046</v>
          </cell>
        </row>
        <row r="1107">
          <cell r="C1107">
            <v>8252</v>
          </cell>
          <cell r="D1107" t="str">
            <v>TOMASZEWSKI Tomasz</v>
          </cell>
          <cell r="E1107">
            <v>2042</v>
          </cell>
        </row>
        <row r="1108">
          <cell r="C1108">
            <v>42790</v>
          </cell>
          <cell r="D1108" t="str">
            <v>WALCZAK Roman</v>
          </cell>
          <cell r="E1108">
            <v>2043</v>
          </cell>
        </row>
        <row r="1109">
          <cell r="C1109">
            <v>50507</v>
          </cell>
          <cell r="D1109" t="str">
            <v>BUDKA Jan</v>
          </cell>
          <cell r="E1109">
            <v>9629</v>
          </cell>
        </row>
        <row r="1110">
          <cell r="C1110">
            <v>50506</v>
          </cell>
          <cell r="D1110" t="str">
            <v>BUDKA Marek</v>
          </cell>
          <cell r="E1110">
            <v>9623</v>
          </cell>
        </row>
        <row r="1111">
          <cell r="C1111">
            <v>9616</v>
          </cell>
          <cell r="D1111" t="str">
            <v>HOMENDA Piotr</v>
          </cell>
          <cell r="E1111">
            <v>9624</v>
          </cell>
        </row>
        <row r="1112">
          <cell r="C1112">
            <v>25105</v>
          </cell>
          <cell r="D1112" t="str">
            <v>JABŁOŃSKI Marek</v>
          </cell>
          <cell r="E1112">
            <v>9625</v>
          </cell>
        </row>
        <row r="1113">
          <cell r="C1113">
            <v>23885</v>
          </cell>
          <cell r="D1113" t="str">
            <v>LEMAŃSKI Bogdan</v>
          </cell>
          <cell r="E1113">
            <v>9626</v>
          </cell>
        </row>
        <row r="1114">
          <cell r="C1114">
            <v>9860</v>
          </cell>
          <cell r="D1114" t="str">
            <v>SZARWARYN Jan</v>
          </cell>
          <cell r="E1114">
            <v>9627</v>
          </cell>
        </row>
        <row r="1115">
          <cell r="C1115">
            <v>33279</v>
          </cell>
          <cell r="D1115" t="str">
            <v>SZARWARYN Jan j</v>
          </cell>
          <cell r="E1115">
            <v>9628</v>
          </cell>
        </row>
        <row r="1116">
          <cell r="C1116">
            <v>46054</v>
          </cell>
          <cell r="D1116" t="str">
            <v>BOREK Arkadiusz</v>
          </cell>
          <cell r="E1116">
            <v>8766</v>
          </cell>
        </row>
        <row r="1117">
          <cell r="C1117">
            <v>33914</v>
          </cell>
          <cell r="D1117" t="str">
            <v>DROSZCZAK Dawid</v>
          </cell>
          <cell r="E1117">
            <v>8755</v>
          </cell>
        </row>
        <row r="1118">
          <cell r="C1118">
            <v>10530</v>
          </cell>
          <cell r="D1118" t="str">
            <v>DROSZCZAK Mirosław</v>
          </cell>
          <cell r="E1118">
            <v>8754</v>
          </cell>
        </row>
        <row r="1119">
          <cell r="C1119">
            <v>32533</v>
          </cell>
          <cell r="D1119" t="str">
            <v>GENDERA Artur</v>
          </cell>
          <cell r="E1119">
            <v>8747</v>
          </cell>
        </row>
        <row r="1120">
          <cell r="C1120">
            <v>50301</v>
          </cell>
          <cell r="D1120" t="str">
            <v>HAŁUSZKO Wiktoria</v>
          </cell>
          <cell r="E1120">
            <v>8760</v>
          </cell>
        </row>
        <row r="1121">
          <cell r="C1121">
            <v>6657</v>
          </cell>
          <cell r="D1121" t="str">
            <v>KLIMKIEWICZ Zbigniew</v>
          </cell>
          <cell r="E1121">
            <v>8743</v>
          </cell>
        </row>
        <row r="1122">
          <cell r="C1122">
            <v>6658</v>
          </cell>
          <cell r="D1122" t="str">
            <v>KRASUCKI Artur</v>
          </cell>
          <cell r="E1122">
            <v>8744</v>
          </cell>
        </row>
        <row r="1123">
          <cell r="C1123">
            <v>50300</v>
          </cell>
          <cell r="D1123" t="str">
            <v>KRZYWY Aleksander</v>
          </cell>
          <cell r="E1123">
            <v>8759</v>
          </cell>
        </row>
        <row r="1124">
          <cell r="C1124">
            <v>46056</v>
          </cell>
          <cell r="D1124" t="str">
            <v>LECH Adam</v>
          </cell>
          <cell r="E1124">
            <v>8767</v>
          </cell>
        </row>
        <row r="1125">
          <cell r="C1125">
            <v>50299</v>
          </cell>
          <cell r="D1125" t="str">
            <v>MARCHEWKA Grażyna</v>
          </cell>
          <cell r="E1125">
            <v>8758</v>
          </cell>
        </row>
        <row r="1126">
          <cell r="C1126">
            <v>32953</v>
          </cell>
          <cell r="D1126" t="str">
            <v>MARCINISZYN Janusz</v>
          </cell>
          <cell r="E1126">
            <v>8746</v>
          </cell>
        </row>
        <row r="1127">
          <cell r="C1127">
            <v>7390</v>
          </cell>
          <cell r="D1127" t="str">
            <v>MISIEWICZ Wojciech</v>
          </cell>
          <cell r="E1127">
            <v>8752</v>
          </cell>
        </row>
        <row r="1128">
          <cell r="C1128">
            <v>50302</v>
          </cell>
          <cell r="D1128" t="str">
            <v>MOCZURAD Aniela</v>
          </cell>
          <cell r="E1128">
            <v>8762</v>
          </cell>
        </row>
        <row r="1129">
          <cell r="C1129">
            <v>48522</v>
          </cell>
          <cell r="D1129" t="str">
            <v>OLEJNIK Arkadiusz</v>
          </cell>
          <cell r="E1129">
            <v>8764</v>
          </cell>
        </row>
        <row r="1130">
          <cell r="C1130">
            <v>50303</v>
          </cell>
          <cell r="D1130" t="str">
            <v>OSTROWSKI Jarosław</v>
          </cell>
          <cell r="E1130">
            <v>8768</v>
          </cell>
        </row>
        <row r="1131">
          <cell r="C1131">
            <v>7443</v>
          </cell>
          <cell r="D1131" t="str">
            <v>PAŁCZYŃSKI Ryszard</v>
          </cell>
          <cell r="E1131">
            <v>8753</v>
          </cell>
        </row>
        <row r="1132">
          <cell r="C1132">
            <v>22568</v>
          </cell>
          <cell r="D1132" t="str">
            <v>PAWŁOWSKI Wiesław</v>
          </cell>
          <cell r="E1132">
            <v>8750</v>
          </cell>
        </row>
        <row r="1133">
          <cell r="C1133">
            <v>46055</v>
          </cell>
          <cell r="D1133" t="str">
            <v>PETRYKÓW Natalia</v>
          </cell>
          <cell r="E1133">
            <v>8761</v>
          </cell>
        </row>
        <row r="1134">
          <cell r="C1134">
            <v>6660</v>
          </cell>
          <cell r="D1134" t="str">
            <v>PETRYKÓW Stanisław</v>
          </cell>
          <cell r="E1134">
            <v>8749</v>
          </cell>
        </row>
        <row r="1135">
          <cell r="C1135">
            <v>34849</v>
          </cell>
          <cell r="D1135" t="str">
            <v>POLAŃSKA Klaudia</v>
          </cell>
          <cell r="E1135">
            <v>8765</v>
          </cell>
        </row>
        <row r="1136">
          <cell r="C1136">
            <v>8298</v>
          </cell>
          <cell r="D1136" t="str">
            <v>POŚPIECH Paweł</v>
          </cell>
          <cell r="E1136">
            <v>8748</v>
          </cell>
        </row>
        <row r="1137">
          <cell r="C1137">
            <v>19884</v>
          </cell>
          <cell r="D1137" t="str">
            <v>REDA Tomasz</v>
          </cell>
          <cell r="E1137">
            <v>8763</v>
          </cell>
        </row>
        <row r="1138">
          <cell r="C1138">
            <v>50298</v>
          </cell>
          <cell r="D1138" t="str">
            <v>STAWOWCZYK Adam</v>
          </cell>
          <cell r="E1138">
            <v>8757</v>
          </cell>
        </row>
        <row r="1139">
          <cell r="C1139">
            <v>25460</v>
          </cell>
          <cell r="D1139" t="str">
            <v>STODOLNY Sławomir</v>
          </cell>
          <cell r="E1139">
            <v>8745</v>
          </cell>
        </row>
        <row r="1140">
          <cell r="C1140">
            <v>2286</v>
          </cell>
          <cell r="D1140" t="str">
            <v>SZUSTKA Łukasz</v>
          </cell>
          <cell r="E1140">
            <v>8741</v>
          </cell>
        </row>
        <row r="1141">
          <cell r="C1141">
            <v>6655</v>
          </cell>
          <cell r="D1141" t="str">
            <v>SZUSTKA Mariusz</v>
          </cell>
          <cell r="E1141">
            <v>8742</v>
          </cell>
        </row>
        <row r="1142">
          <cell r="C1142">
            <v>1400</v>
          </cell>
          <cell r="D1142" t="str">
            <v>WOJEWÓDKA Małgorzata</v>
          </cell>
          <cell r="E1142">
            <v>8751</v>
          </cell>
        </row>
        <row r="1143">
          <cell r="C1143">
            <v>44741</v>
          </cell>
          <cell r="D1143" t="str">
            <v>WOLAŃSKI Robert</v>
          </cell>
          <cell r="E1143">
            <v>8756</v>
          </cell>
        </row>
        <row r="1144">
          <cell r="C1144">
            <v>50477</v>
          </cell>
          <cell r="D1144" t="str">
            <v>BARTKIEWICZ Piotr</v>
          </cell>
          <cell r="E1144">
            <v>9541</v>
          </cell>
        </row>
        <row r="1145">
          <cell r="C1145">
            <v>46428</v>
          </cell>
          <cell r="D1145" t="str">
            <v>BORODACZ Dariusz</v>
          </cell>
          <cell r="E1145">
            <v>4974</v>
          </cell>
        </row>
        <row r="1146">
          <cell r="C1146">
            <v>48859</v>
          </cell>
          <cell r="D1146" t="str">
            <v>BORUCKI Miłosz</v>
          </cell>
          <cell r="E1146">
            <v>9543</v>
          </cell>
        </row>
        <row r="1147">
          <cell r="C1147">
            <v>48881</v>
          </cell>
          <cell r="D1147" t="str">
            <v>BORUCKI Nikodem</v>
          </cell>
          <cell r="E1147">
            <v>9544</v>
          </cell>
        </row>
        <row r="1148">
          <cell r="C1148">
            <v>21291</v>
          </cell>
          <cell r="D1148" t="str">
            <v>KOZAK Mateusz</v>
          </cell>
          <cell r="E1148">
            <v>4977</v>
          </cell>
        </row>
        <row r="1149">
          <cell r="C1149">
            <v>32351</v>
          </cell>
          <cell r="D1149" t="str">
            <v>KOZIEJ Piotr</v>
          </cell>
          <cell r="E1149">
            <v>9545</v>
          </cell>
        </row>
        <row r="1150">
          <cell r="C1150">
            <v>36123</v>
          </cell>
          <cell r="D1150" t="str">
            <v>KRĘCICHWOST Piotr</v>
          </cell>
          <cell r="E1150">
            <v>4978</v>
          </cell>
        </row>
        <row r="1151">
          <cell r="C1151">
            <v>33895</v>
          </cell>
          <cell r="D1151" t="str">
            <v>OPYD Oskar</v>
          </cell>
          <cell r="E1151">
            <v>4975</v>
          </cell>
        </row>
        <row r="1152">
          <cell r="C1152">
            <v>14694</v>
          </cell>
          <cell r="D1152" t="str">
            <v>PISARSKI Jarosław</v>
          </cell>
          <cell r="E1152">
            <v>4979</v>
          </cell>
        </row>
        <row r="1153">
          <cell r="C1153">
            <v>20212</v>
          </cell>
          <cell r="D1153" t="str">
            <v>ROJEK Michał</v>
          </cell>
          <cell r="E1153">
            <v>4980</v>
          </cell>
        </row>
        <row r="1154">
          <cell r="C1154">
            <v>47110</v>
          </cell>
          <cell r="D1154" t="str">
            <v>SURÓWKA Julia</v>
          </cell>
          <cell r="E1154">
            <v>4976</v>
          </cell>
        </row>
        <row r="1155">
          <cell r="C1155">
            <v>50478</v>
          </cell>
          <cell r="D1155" t="str">
            <v>TOMCZYK Hubert</v>
          </cell>
          <cell r="E1155">
            <v>9542</v>
          </cell>
        </row>
        <row r="1156">
          <cell r="C1156">
            <v>50968</v>
          </cell>
          <cell r="D1156" t="str">
            <v>WIĘDŁOCHA Adam</v>
          </cell>
          <cell r="E1156">
            <v>10401</v>
          </cell>
        </row>
        <row r="1157">
          <cell r="C1157">
            <v>20213</v>
          </cell>
          <cell r="D1157" t="str">
            <v>ZATORSKI Mariusz</v>
          </cell>
          <cell r="E1157">
            <v>4981</v>
          </cell>
        </row>
        <row r="1158">
          <cell r="C1158">
            <v>48762</v>
          </cell>
          <cell r="D1158" t="str">
            <v>BOCIANOWSKA Maja Joanna</v>
          </cell>
          <cell r="E1158">
            <v>9471</v>
          </cell>
        </row>
        <row r="1159">
          <cell r="C1159">
            <v>48761</v>
          </cell>
          <cell r="D1159" t="str">
            <v>BOCIANOWSKI Filip Marek</v>
          </cell>
          <cell r="E1159">
            <v>9472</v>
          </cell>
        </row>
        <row r="1160">
          <cell r="C1160">
            <v>50444</v>
          </cell>
          <cell r="D1160" t="str">
            <v>CHORZĘPA Jan</v>
          </cell>
          <cell r="E1160">
            <v>9463</v>
          </cell>
        </row>
        <row r="1161">
          <cell r="C1161">
            <v>50445</v>
          </cell>
          <cell r="D1161" t="str">
            <v>CHORZĘPA Paweł</v>
          </cell>
          <cell r="E1161">
            <v>9464</v>
          </cell>
        </row>
        <row r="1162">
          <cell r="C1162">
            <v>19487</v>
          </cell>
          <cell r="D1162" t="str">
            <v>DERLATKO Bartłomiej</v>
          </cell>
          <cell r="E1162">
            <v>9466</v>
          </cell>
        </row>
        <row r="1163">
          <cell r="C1163">
            <v>48760</v>
          </cell>
          <cell r="D1163" t="str">
            <v>DUMYCZ Kacper</v>
          </cell>
          <cell r="E1163">
            <v>9473</v>
          </cell>
        </row>
        <row r="1164">
          <cell r="C1164">
            <v>50446</v>
          </cell>
          <cell r="D1164" t="str">
            <v>GĘBUŚ Dawid Zbigniew</v>
          </cell>
          <cell r="E1164">
            <v>9465</v>
          </cell>
        </row>
        <row r="1165">
          <cell r="C1165">
            <v>8259</v>
          </cell>
          <cell r="D1165" t="str">
            <v>KUPCZYK Michał</v>
          </cell>
          <cell r="E1165">
            <v>9467</v>
          </cell>
        </row>
        <row r="1166">
          <cell r="C1166">
            <v>39795</v>
          </cell>
          <cell r="D1166" t="str">
            <v>MĄDRY Marek</v>
          </cell>
          <cell r="E1166">
            <v>9468</v>
          </cell>
        </row>
        <row r="1167">
          <cell r="C1167">
            <v>48763</v>
          </cell>
          <cell r="D1167" t="str">
            <v>MICHALCZEWSKA Martyna</v>
          </cell>
          <cell r="E1167">
            <v>9474</v>
          </cell>
        </row>
        <row r="1168">
          <cell r="C1168">
            <v>27586</v>
          </cell>
          <cell r="D1168" t="str">
            <v>PRZYBYLSKI Karol</v>
          </cell>
          <cell r="E1168">
            <v>9469</v>
          </cell>
        </row>
        <row r="1169">
          <cell r="C1169">
            <v>6625</v>
          </cell>
          <cell r="D1169" t="str">
            <v>PRZYBYLSKI Krzysztof</v>
          </cell>
          <cell r="E1169">
            <v>9470</v>
          </cell>
        </row>
        <row r="1170">
          <cell r="C1170">
            <v>5758</v>
          </cell>
          <cell r="D1170" t="str">
            <v>BECK Zygmunt</v>
          </cell>
          <cell r="E1170">
            <v>9328</v>
          </cell>
        </row>
        <row r="1171">
          <cell r="C1171">
            <v>23882</v>
          </cell>
          <cell r="D1171" t="str">
            <v>DUBIŃSKI Marek</v>
          </cell>
          <cell r="E1171">
            <v>9326</v>
          </cell>
        </row>
        <row r="1172">
          <cell r="C1172">
            <v>42039</v>
          </cell>
          <cell r="D1172" t="str">
            <v>JAKUB Mirosław</v>
          </cell>
          <cell r="E1172">
            <v>9333</v>
          </cell>
        </row>
        <row r="1173">
          <cell r="C1173">
            <v>23883</v>
          </cell>
          <cell r="D1173" t="str">
            <v>KAMIŃSKI Andrzej</v>
          </cell>
          <cell r="E1173">
            <v>9331</v>
          </cell>
        </row>
        <row r="1174">
          <cell r="C1174">
            <v>16968</v>
          </cell>
          <cell r="D1174" t="str">
            <v>KOPACZYŃSKA Jolanta</v>
          </cell>
          <cell r="E1174">
            <v>9329</v>
          </cell>
        </row>
        <row r="1175">
          <cell r="C1175">
            <v>34044</v>
          </cell>
          <cell r="D1175" t="str">
            <v>STASZAK Daniel</v>
          </cell>
          <cell r="E1175">
            <v>9327</v>
          </cell>
        </row>
        <row r="1176">
          <cell r="C1176">
            <v>20408</v>
          </cell>
          <cell r="D1176" t="str">
            <v>SZCZEPANIAK Adrian</v>
          </cell>
          <cell r="E1176">
            <v>9332</v>
          </cell>
        </row>
        <row r="1177">
          <cell r="C1177">
            <v>23887</v>
          </cell>
          <cell r="D1177" t="str">
            <v>WRZASK Zbigniew</v>
          </cell>
          <cell r="E1177">
            <v>9330</v>
          </cell>
        </row>
        <row r="1178">
          <cell r="D1178" t="str">
            <v xml:space="preserve"> </v>
          </cell>
        </row>
        <row r="1179">
          <cell r="D1179" t="str">
            <v xml:space="preserve"> </v>
          </cell>
        </row>
        <row r="1501">
          <cell r="C1501">
            <v>48389</v>
          </cell>
          <cell r="D1501" t="str">
            <v>Andrzejczyk Urszula</v>
          </cell>
          <cell r="E1501">
            <v>4939</v>
          </cell>
        </row>
        <row r="1502">
          <cell r="C1502">
            <v>48277</v>
          </cell>
          <cell r="D1502" t="str">
            <v>Babiak Filip</v>
          </cell>
          <cell r="E1502">
            <v>4958</v>
          </cell>
        </row>
        <row r="1503">
          <cell r="C1503">
            <v>46773</v>
          </cell>
          <cell r="D1503" t="str">
            <v>Babiak Oliwier</v>
          </cell>
          <cell r="E1503">
            <v>4957</v>
          </cell>
        </row>
        <row r="1504">
          <cell r="C1504">
            <v>45788</v>
          </cell>
          <cell r="D1504" t="str">
            <v>Chabiniak Radosław</v>
          </cell>
          <cell r="E1504">
            <v>4962</v>
          </cell>
        </row>
        <row r="1505">
          <cell r="C1505">
            <v>43402</v>
          </cell>
          <cell r="D1505" t="str">
            <v>Deka Jan</v>
          </cell>
          <cell r="E1505">
            <v>4940</v>
          </cell>
        </row>
        <row r="1506">
          <cell r="C1506">
            <v>43405</v>
          </cell>
          <cell r="D1506" t="str">
            <v>Droszczak Stanisław</v>
          </cell>
          <cell r="E1506">
            <v>4941</v>
          </cell>
        </row>
        <row r="1507">
          <cell r="C1507">
            <v>48176</v>
          </cell>
          <cell r="D1507" t="str">
            <v>Jacek Marek</v>
          </cell>
          <cell r="E1507">
            <v>4942</v>
          </cell>
        </row>
        <row r="1508">
          <cell r="C1508">
            <v>45343</v>
          </cell>
          <cell r="D1508" t="str">
            <v>Jarmolonek Daniel</v>
          </cell>
          <cell r="E1508">
            <v>4943</v>
          </cell>
        </row>
        <row r="1509">
          <cell r="C1509">
            <v>48276</v>
          </cell>
          <cell r="D1509" t="str">
            <v>Kopania Piotr</v>
          </cell>
          <cell r="E1509">
            <v>4961</v>
          </cell>
        </row>
        <row r="1510">
          <cell r="C1510">
            <v>48388</v>
          </cell>
          <cell r="D1510" t="str">
            <v>Kotuńska Agnieszka</v>
          </cell>
          <cell r="E1510">
            <v>4944</v>
          </cell>
        </row>
        <row r="1511">
          <cell r="C1511">
            <v>43406</v>
          </cell>
          <cell r="D1511" t="str">
            <v>Marek Janusz</v>
          </cell>
          <cell r="E1511">
            <v>4947</v>
          </cell>
        </row>
        <row r="1512">
          <cell r="C1512">
            <v>49720</v>
          </cell>
          <cell r="D1512" t="str">
            <v>Mączkowska Anna</v>
          </cell>
          <cell r="E1512">
            <v>4938</v>
          </cell>
        </row>
        <row r="1513">
          <cell r="C1513">
            <v>43401</v>
          </cell>
          <cell r="D1513" t="str">
            <v>Mączkowski Roman</v>
          </cell>
          <cell r="E1513">
            <v>4945</v>
          </cell>
        </row>
        <row r="1514">
          <cell r="C1514">
            <v>43400</v>
          </cell>
          <cell r="D1514" t="str">
            <v>Mączkowski Tomasz</v>
          </cell>
          <cell r="E1514">
            <v>4946</v>
          </cell>
        </row>
        <row r="1515">
          <cell r="C1515">
            <v>45345</v>
          </cell>
          <cell r="D1515" t="str">
            <v>Merta Grzegorz</v>
          </cell>
          <cell r="E1515">
            <v>4948</v>
          </cell>
        </row>
        <row r="1516">
          <cell r="C1516">
            <v>45791</v>
          </cell>
          <cell r="D1516" t="str">
            <v>Mierzwiak Jakub</v>
          </cell>
          <cell r="E1516">
            <v>4960</v>
          </cell>
        </row>
        <row r="1517">
          <cell r="C1517">
            <v>48175</v>
          </cell>
          <cell r="D1517" t="str">
            <v>Olejniczak Marcin</v>
          </cell>
          <cell r="E1517">
            <v>4949</v>
          </cell>
        </row>
        <row r="1518">
          <cell r="C1518">
            <v>33312</v>
          </cell>
          <cell r="D1518" t="str">
            <v>Pawlak Dariusz</v>
          </cell>
          <cell r="E1518">
            <v>4950</v>
          </cell>
        </row>
        <row r="1519">
          <cell r="C1519">
            <v>31482</v>
          </cell>
          <cell r="D1519" t="str">
            <v>Pawlak Łukasz</v>
          </cell>
          <cell r="E1519">
            <v>4951</v>
          </cell>
        </row>
        <row r="1520">
          <cell r="C1520">
            <v>49719</v>
          </cell>
          <cell r="D1520" t="str">
            <v>Pawlisiak Lech</v>
          </cell>
          <cell r="E1520">
            <v>4937</v>
          </cell>
        </row>
        <row r="1521">
          <cell r="C1521">
            <v>43404</v>
          </cell>
          <cell r="D1521" t="str">
            <v>Pawłowski Dariusz</v>
          </cell>
          <cell r="E1521">
            <v>4952</v>
          </cell>
        </row>
        <row r="1522">
          <cell r="C1522">
            <v>5575</v>
          </cell>
          <cell r="D1522" t="str">
            <v>Rycerz Dominika</v>
          </cell>
          <cell r="E1522">
            <v>4953</v>
          </cell>
        </row>
        <row r="1523">
          <cell r="C1523">
            <v>48274</v>
          </cell>
          <cell r="D1523" t="str">
            <v>Sikorski Mateusz</v>
          </cell>
          <cell r="E1523">
            <v>4963</v>
          </cell>
        </row>
        <row r="1524">
          <cell r="C1524">
            <v>45340</v>
          </cell>
          <cell r="D1524" t="str">
            <v>Szymczak Jarosław</v>
          </cell>
          <cell r="E1524">
            <v>4954</v>
          </cell>
        </row>
        <row r="1525">
          <cell r="C1525">
            <v>45787</v>
          </cell>
          <cell r="D1525" t="str">
            <v>Śledziński Jakub</v>
          </cell>
          <cell r="E1525">
            <v>4959</v>
          </cell>
        </row>
        <row r="1526">
          <cell r="C1526">
            <v>45342</v>
          </cell>
          <cell r="D1526" t="str">
            <v>Zapotoczny Krzysztof</v>
          </cell>
          <cell r="E1526">
            <v>4955</v>
          </cell>
        </row>
        <row r="1527">
          <cell r="C1527">
            <v>43399</v>
          </cell>
          <cell r="D1527" t="str">
            <v>Ziaja Maciej</v>
          </cell>
          <cell r="E1527">
            <v>4956</v>
          </cell>
        </row>
        <row r="1528">
          <cell r="C1528">
            <v>44399</v>
          </cell>
          <cell r="D1528" t="str">
            <v>Borkowski Waldemar</v>
          </cell>
          <cell r="E1528">
            <v>591</v>
          </cell>
        </row>
        <row r="1529">
          <cell r="C1529">
            <v>45228</v>
          </cell>
          <cell r="D1529" t="str">
            <v>Czerepowski Daniel</v>
          </cell>
          <cell r="E1529">
            <v>592</v>
          </cell>
        </row>
        <row r="1530">
          <cell r="C1530">
            <v>2629</v>
          </cell>
          <cell r="D1530" t="str">
            <v>Kowalczyk Damian</v>
          </cell>
          <cell r="E1530">
            <v>593</v>
          </cell>
        </row>
        <row r="1531">
          <cell r="C1531">
            <v>35395</v>
          </cell>
          <cell r="D1531" t="str">
            <v>Najder Marcin</v>
          </cell>
          <cell r="E1531">
            <v>594</v>
          </cell>
        </row>
        <row r="1532">
          <cell r="C1532">
            <v>45229</v>
          </cell>
          <cell r="D1532" t="str">
            <v>Rogowski Mirosław</v>
          </cell>
          <cell r="E1532">
            <v>595</v>
          </cell>
        </row>
        <row r="1533">
          <cell r="C1533">
            <v>14912</v>
          </cell>
          <cell r="D1533" t="str">
            <v>Szuplak Marek</v>
          </cell>
          <cell r="E1533">
            <v>596</v>
          </cell>
        </row>
        <row r="1534">
          <cell r="C1534">
            <v>44398</v>
          </cell>
          <cell r="D1534" t="str">
            <v>Tomczak Robert</v>
          </cell>
          <cell r="E1534">
            <v>597</v>
          </cell>
        </row>
        <row r="1535">
          <cell r="C1535">
            <v>34656</v>
          </cell>
          <cell r="D1535" t="str">
            <v>Balukiewicz Paulina</v>
          </cell>
          <cell r="E1535">
            <v>2096</v>
          </cell>
        </row>
        <row r="1536">
          <cell r="C1536">
            <v>35511</v>
          </cell>
          <cell r="D1536" t="str">
            <v>Błaszczak Roman</v>
          </cell>
          <cell r="E1536">
            <v>304</v>
          </cell>
        </row>
        <row r="1537">
          <cell r="C1537">
            <v>47693</v>
          </cell>
          <cell r="D1537" t="str">
            <v>Butrym Mirosław</v>
          </cell>
          <cell r="E1537">
            <v>2097</v>
          </cell>
        </row>
        <row r="1538">
          <cell r="C1538">
            <v>34992</v>
          </cell>
          <cell r="D1538" t="str">
            <v>Chojnacki Rafał</v>
          </cell>
          <cell r="E1538">
            <v>2112</v>
          </cell>
        </row>
        <row r="1539">
          <cell r="C1539">
            <v>48848</v>
          </cell>
          <cell r="D1539" t="str">
            <v>Chojnacki Tymoteusz</v>
          </cell>
          <cell r="E1539">
            <v>2113</v>
          </cell>
        </row>
        <row r="1540">
          <cell r="C1540">
            <v>25967</v>
          </cell>
          <cell r="D1540" t="str">
            <v>Czarniawski Piotr</v>
          </cell>
          <cell r="E1540">
            <v>2130</v>
          </cell>
        </row>
        <row r="1541">
          <cell r="C1541">
            <v>513</v>
          </cell>
          <cell r="D1541" t="str">
            <v>Derda Łukasz</v>
          </cell>
          <cell r="E1541">
            <v>7024</v>
          </cell>
        </row>
        <row r="1542">
          <cell r="C1542">
            <v>46295</v>
          </cell>
          <cell r="D1542" t="str">
            <v>Dikmajer Filip</v>
          </cell>
          <cell r="E1542">
            <v>2114</v>
          </cell>
        </row>
        <row r="1543">
          <cell r="C1543">
            <v>39394</v>
          </cell>
          <cell r="D1543" t="str">
            <v>Dobrzyński Piotr</v>
          </cell>
          <cell r="E1543">
            <v>2115</v>
          </cell>
        </row>
        <row r="1544">
          <cell r="C1544">
            <v>551</v>
          </cell>
          <cell r="D1544" t="str">
            <v>Dopierała Maciej</v>
          </cell>
          <cell r="E1544">
            <v>7023</v>
          </cell>
        </row>
        <row r="1545">
          <cell r="C1545">
            <v>47694</v>
          </cell>
          <cell r="D1545" t="str">
            <v>Dzido Jarosław</v>
          </cell>
          <cell r="E1545">
            <v>2098</v>
          </cell>
        </row>
        <row r="1546">
          <cell r="C1546">
            <v>45738</v>
          </cell>
          <cell r="D1546" t="str">
            <v>Grabski Łukasz</v>
          </cell>
          <cell r="E1546">
            <v>7020</v>
          </cell>
        </row>
        <row r="1547">
          <cell r="C1547">
            <v>48852</v>
          </cell>
          <cell r="D1547" t="str">
            <v>Herman Mateusz</v>
          </cell>
          <cell r="E1547">
            <v>2108</v>
          </cell>
        </row>
        <row r="1548">
          <cell r="C1548">
            <v>48853</v>
          </cell>
          <cell r="D1548" t="str">
            <v>Herman Miłosz</v>
          </cell>
          <cell r="E1548">
            <v>2109</v>
          </cell>
        </row>
        <row r="1549">
          <cell r="C1549">
            <v>41583</v>
          </cell>
          <cell r="D1549" t="str">
            <v>Kaczmarek Piotr</v>
          </cell>
          <cell r="E1549">
            <v>2131</v>
          </cell>
        </row>
        <row r="1550">
          <cell r="C1550">
            <v>36875</v>
          </cell>
          <cell r="D1550" t="str">
            <v>Kiełbasa Wojciech</v>
          </cell>
          <cell r="E1550">
            <v>2101</v>
          </cell>
        </row>
        <row r="1551">
          <cell r="C1551">
            <v>31568</v>
          </cell>
          <cell r="D1551" t="str">
            <v>Kosiorowski Mateusz</v>
          </cell>
          <cell r="E1551">
            <v>2132</v>
          </cell>
        </row>
        <row r="1552">
          <cell r="C1552">
            <v>46689</v>
          </cell>
          <cell r="D1552" t="str">
            <v>Kozikowski Filip</v>
          </cell>
          <cell r="E1552">
            <v>2118</v>
          </cell>
        </row>
        <row r="1553">
          <cell r="C1553">
            <v>45739</v>
          </cell>
          <cell r="D1553" t="str">
            <v>Koziorowicz Michał</v>
          </cell>
          <cell r="E1553">
            <v>2120</v>
          </cell>
        </row>
        <row r="1554">
          <cell r="C1554">
            <v>28941</v>
          </cell>
          <cell r="D1554" t="str">
            <v>Kozłowska Aleksandra</v>
          </cell>
          <cell r="E1554">
            <v>2102</v>
          </cell>
        </row>
        <row r="1555">
          <cell r="C1555">
            <v>31483</v>
          </cell>
          <cell r="D1555" t="str">
            <v>Kozłowski Wiktor</v>
          </cell>
          <cell r="E1555">
            <v>2129</v>
          </cell>
        </row>
        <row r="1556">
          <cell r="C1556">
            <v>45740</v>
          </cell>
          <cell r="D1556" t="str">
            <v>Kulczycka Wanessa</v>
          </cell>
          <cell r="E1556">
            <v>2116</v>
          </cell>
        </row>
        <row r="1557">
          <cell r="C1557">
            <v>2414</v>
          </cell>
          <cell r="D1557" t="str">
            <v>Kulczycki Ryszard</v>
          </cell>
          <cell r="E1557">
            <v>2117</v>
          </cell>
        </row>
        <row r="1558">
          <cell r="C1558">
            <v>37564</v>
          </cell>
          <cell r="D1558" t="str">
            <v>Kuźbiński Michał</v>
          </cell>
          <cell r="E1558">
            <v>305</v>
          </cell>
        </row>
        <row r="1559">
          <cell r="C1559">
            <v>48948</v>
          </cell>
          <cell r="D1559" t="str">
            <v>Leśniowski Łukasz</v>
          </cell>
          <cell r="E1559">
            <v>2124</v>
          </cell>
        </row>
        <row r="1560">
          <cell r="C1560">
            <v>32568</v>
          </cell>
          <cell r="D1560" t="str">
            <v>Libelt Julia</v>
          </cell>
          <cell r="E1560">
            <v>2107</v>
          </cell>
        </row>
        <row r="1561">
          <cell r="C1561">
            <v>41584</v>
          </cell>
          <cell r="D1561" t="str">
            <v>Łukasiewicz Damian</v>
          </cell>
          <cell r="E1561">
            <v>2133</v>
          </cell>
        </row>
        <row r="1562">
          <cell r="C1562">
            <v>47690</v>
          </cell>
          <cell r="D1562" t="str">
            <v>Maluszczak Paweł</v>
          </cell>
          <cell r="E1562">
            <v>2099</v>
          </cell>
        </row>
        <row r="1563">
          <cell r="C1563">
            <v>35402</v>
          </cell>
          <cell r="D1563" t="str">
            <v>Marcinkiewicz Krzysztof</v>
          </cell>
          <cell r="E1563">
            <v>2128</v>
          </cell>
        </row>
        <row r="1564">
          <cell r="C1564">
            <v>47689</v>
          </cell>
          <cell r="D1564" t="str">
            <v>Marcinkiewicz Łukasz</v>
          </cell>
          <cell r="E1564">
            <v>2100</v>
          </cell>
        </row>
        <row r="1565">
          <cell r="C1565">
            <v>27154</v>
          </cell>
          <cell r="D1565" t="str">
            <v>Misztal Igor</v>
          </cell>
          <cell r="E1565">
            <v>306</v>
          </cell>
        </row>
        <row r="1566">
          <cell r="C1566">
            <v>48849</v>
          </cell>
          <cell r="D1566" t="str">
            <v>Moskwiak Marek</v>
          </cell>
          <cell r="E1566">
            <v>2123</v>
          </cell>
        </row>
        <row r="1567">
          <cell r="C1567">
            <v>35424</v>
          </cell>
          <cell r="D1567" t="str">
            <v>Nir Ireneusz</v>
          </cell>
          <cell r="E1567">
            <v>2127</v>
          </cell>
        </row>
        <row r="1568">
          <cell r="C1568">
            <v>1433</v>
          </cell>
          <cell r="D1568" t="str">
            <v>Nowokuński Jacek</v>
          </cell>
          <cell r="E1568">
            <v>307</v>
          </cell>
        </row>
        <row r="1569">
          <cell r="C1569">
            <v>47688</v>
          </cell>
          <cell r="D1569" t="str">
            <v>Ochnicki Bartosz</v>
          </cell>
          <cell r="E1569">
            <v>2122</v>
          </cell>
        </row>
        <row r="1570">
          <cell r="C1570">
            <v>39900</v>
          </cell>
          <cell r="D1570" t="str">
            <v>Pagacz Patryk</v>
          </cell>
          <cell r="E1570">
            <v>2106</v>
          </cell>
        </row>
        <row r="1571">
          <cell r="C1571">
            <v>47259</v>
          </cell>
          <cell r="D1571" t="str">
            <v>Parkoła Bartosz</v>
          </cell>
          <cell r="E1571">
            <v>2110</v>
          </cell>
        </row>
        <row r="1572">
          <cell r="C1572">
            <v>45422</v>
          </cell>
          <cell r="D1572" t="str">
            <v>Parkoła Oliwia</v>
          </cell>
          <cell r="E1572">
            <v>2111</v>
          </cell>
        </row>
        <row r="1573">
          <cell r="C1573">
            <v>41582</v>
          </cell>
          <cell r="D1573" t="str">
            <v>Pisarewicz Samuel</v>
          </cell>
          <cell r="E1573">
            <v>2134</v>
          </cell>
        </row>
        <row r="1574">
          <cell r="C1574">
            <v>41742</v>
          </cell>
          <cell r="D1574" t="str">
            <v>Ponikowski Rafał</v>
          </cell>
          <cell r="E1574">
            <v>2125</v>
          </cell>
        </row>
        <row r="1575">
          <cell r="C1575">
            <v>48838</v>
          </cell>
          <cell r="D1575" t="str">
            <v>Prokopiuk Marcin</v>
          </cell>
          <cell r="E1575">
            <v>2121</v>
          </cell>
        </row>
        <row r="1576">
          <cell r="C1576">
            <v>46293</v>
          </cell>
          <cell r="D1576" t="str">
            <v>Pudełko Konrad</v>
          </cell>
          <cell r="E1576">
            <v>2119</v>
          </cell>
        </row>
        <row r="1577">
          <cell r="C1577">
            <v>1084</v>
          </cell>
          <cell r="D1577" t="str">
            <v>Rystwej Marcin</v>
          </cell>
          <cell r="E1577">
            <v>308</v>
          </cell>
        </row>
        <row r="1578">
          <cell r="C1578">
            <v>49365</v>
          </cell>
          <cell r="D1578" t="str">
            <v>Sekowski Radosław</v>
          </cell>
          <cell r="E1578">
            <v>2126</v>
          </cell>
        </row>
        <row r="1579">
          <cell r="C1579">
            <v>32569</v>
          </cell>
          <cell r="D1579" t="str">
            <v>Sobolska Julia</v>
          </cell>
          <cell r="E1579">
            <v>2105</v>
          </cell>
        </row>
        <row r="1580">
          <cell r="C1580">
            <v>48830</v>
          </cell>
          <cell r="D1580" t="str">
            <v>Stańczuk Jakub</v>
          </cell>
          <cell r="E1580">
            <v>7022</v>
          </cell>
        </row>
        <row r="1581">
          <cell r="C1581">
            <v>30871</v>
          </cell>
          <cell r="D1581" t="str">
            <v>Stańczuk Mateusz</v>
          </cell>
          <cell r="E1581">
            <v>7021</v>
          </cell>
        </row>
        <row r="1582">
          <cell r="C1582">
            <v>39898</v>
          </cell>
          <cell r="D1582" t="str">
            <v>Wasielewska Paulina</v>
          </cell>
          <cell r="E1582">
            <v>2104</v>
          </cell>
        </row>
        <row r="1583">
          <cell r="C1583">
            <v>40365</v>
          </cell>
          <cell r="D1583" t="str">
            <v>Wasielewski Tomasz</v>
          </cell>
          <cell r="E1583">
            <v>309</v>
          </cell>
        </row>
        <row r="1584">
          <cell r="C1584">
            <v>40730</v>
          </cell>
          <cell r="D1584" t="str">
            <v>Zawadzki Konrad</v>
          </cell>
          <cell r="E1584">
            <v>2103</v>
          </cell>
        </row>
        <row r="1585">
          <cell r="C1585">
            <v>1714</v>
          </cell>
          <cell r="D1585" t="str">
            <v>Żabski Radosław</v>
          </cell>
          <cell r="E1585">
            <v>310</v>
          </cell>
        </row>
        <row r="1586">
          <cell r="C1586">
            <v>5146</v>
          </cell>
          <cell r="D1586" t="str">
            <v>Żarski Karol</v>
          </cell>
          <cell r="E1586">
            <v>311</v>
          </cell>
        </row>
        <row r="1587">
          <cell r="C1587">
            <v>187</v>
          </cell>
          <cell r="D1587" t="str">
            <v>Bajek Marek</v>
          </cell>
          <cell r="E1587">
            <v>924</v>
          </cell>
        </row>
        <row r="1588">
          <cell r="C1588">
            <v>46728</v>
          </cell>
          <cell r="D1588" t="str">
            <v>Bil Robert</v>
          </cell>
          <cell r="E1588">
            <v>925</v>
          </cell>
        </row>
        <row r="1589">
          <cell r="C1589">
            <v>11804</v>
          </cell>
          <cell r="D1589" t="str">
            <v>Habura Grzegorz</v>
          </cell>
          <cell r="E1589">
            <v>921</v>
          </cell>
        </row>
        <row r="1590">
          <cell r="C1590">
            <v>41623</v>
          </cell>
          <cell r="D1590" t="str">
            <v>Herman Robert</v>
          </cell>
          <cell r="E1590">
            <v>926</v>
          </cell>
        </row>
        <row r="1591">
          <cell r="C1591">
            <v>15687</v>
          </cell>
          <cell r="D1591" t="str">
            <v>Pańczyszyn Piotr</v>
          </cell>
          <cell r="E1591">
            <v>927</v>
          </cell>
        </row>
        <row r="1592">
          <cell r="C1592">
            <v>45550</v>
          </cell>
          <cell r="D1592" t="str">
            <v>Pęcak Zdzisław</v>
          </cell>
          <cell r="E1592">
            <v>923</v>
          </cell>
        </row>
        <row r="1593">
          <cell r="C1593">
            <v>32678</v>
          </cell>
          <cell r="D1593" t="str">
            <v>Pietrzak Marek</v>
          </cell>
          <cell r="E1593">
            <v>922</v>
          </cell>
        </row>
        <row r="1594">
          <cell r="C1594">
            <v>49339</v>
          </cell>
          <cell r="D1594" t="str">
            <v>Bącela Przemysław</v>
          </cell>
          <cell r="E1594">
            <v>1843</v>
          </cell>
        </row>
        <row r="1595">
          <cell r="C1595">
            <v>47892</v>
          </cell>
          <cell r="D1595" t="str">
            <v>Bącela Tomasz</v>
          </cell>
          <cell r="E1595">
            <v>1827</v>
          </cell>
        </row>
        <row r="1596">
          <cell r="C1596">
            <v>40615</v>
          </cell>
          <cell r="D1596" t="str">
            <v>Buczny Władysław</v>
          </cell>
          <cell r="E1596">
            <v>7313</v>
          </cell>
        </row>
        <row r="1597">
          <cell r="C1597">
            <v>12343</v>
          </cell>
          <cell r="D1597" t="str">
            <v>Chocimko Michał</v>
          </cell>
          <cell r="E1597">
            <v>7312</v>
          </cell>
        </row>
        <row r="1598">
          <cell r="C1598">
            <v>39674</v>
          </cell>
          <cell r="D1598" t="str">
            <v>Dawidowicz Oskar</v>
          </cell>
          <cell r="E1598">
            <v>1826</v>
          </cell>
        </row>
        <row r="1599">
          <cell r="C1599">
            <v>9413</v>
          </cell>
          <cell r="D1599" t="str">
            <v>Dawidowicz Stanisław</v>
          </cell>
          <cell r="E1599">
            <v>1830</v>
          </cell>
        </row>
        <row r="1600">
          <cell r="C1600">
            <v>9410</v>
          </cell>
          <cell r="D1600" t="str">
            <v>Franc Dariusz</v>
          </cell>
          <cell r="E1600">
            <v>1828</v>
          </cell>
        </row>
        <row r="1601">
          <cell r="C1601">
            <v>43224</v>
          </cell>
          <cell r="D1601" t="str">
            <v>Halasz Maurycy</v>
          </cell>
          <cell r="E1601">
            <v>1829</v>
          </cell>
        </row>
        <row r="1602">
          <cell r="C1602">
            <v>49341</v>
          </cell>
          <cell r="D1602" t="str">
            <v>Jelonek Krzysztof</v>
          </cell>
          <cell r="E1602">
            <v>1845</v>
          </cell>
        </row>
        <row r="1603">
          <cell r="C1603">
            <v>9727</v>
          </cell>
          <cell r="D1603" t="str">
            <v>Jośko Dariusz</v>
          </cell>
          <cell r="E1603">
            <v>1831</v>
          </cell>
        </row>
        <row r="1604">
          <cell r="C1604">
            <v>19366</v>
          </cell>
          <cell r="D1604" t="str">
            <v>Konstanty Piotr</v>
          </cell>
          <cell r="E1604">
            <v>1832</v>
          </cell>
        </row>
        <row r="1605">
          <cell r="C1605">
            <v>9411</v>
          </cell>
          <cell r="D1605" t="str">
            <v>Kukurowski Stanisław</v>
          </cell>
          <cell r="E1605">
            <v>1833</v>
          </cell>
        </row>
        <row r="1606">
          <cell r="C1606">
            <v>36830</v>
          </cell>
          <cell r="D1606" t="str">
            <v>Lemanowicz Tomasz</v>
          </cell>
          <cell r="E1606">
            <v>7311</v>
          </cell>
        </row>
        <row r="1607">
          <cell r="C1607">
            <v>38273</v>
          </cell>
          <cell r="D1607" t="str">
            <v>Matuszewski Maciej</v>
          </cell>
          <cell r="E1607">
            <v>1834</v>
          </cell>
        </row>
        <row r="1608">
          <cell r="C1608">
            <v>12092</v>
          </cell>
          <cell r="D1608" t="str">
            <v>Michalski Filip</v>
          </cell>
          <cell r="E1608">
            <v>1836</v>
          </cell>
        </row>
        <row r="1609">
          <cell r="C1609">
            <v>10297</v>
          </cell>
          <cell r="D1609" t="str">
            <v>Poniedziałek Sławomir</v>
          </cell>
          <cell r="E1609">
            <v>1837</v>
          </cell>
        </row>
        <row r="1610">
          <cell r="C1610">
            <v>43225</v>
          </cell>
          <cell r="D1610" t="str">
            <v>Siedlecki Grzegorz</v>
          </cell>
          <cell r="E1610">
            <v>1838</v>
          </cell>
        </row>
        <row r="1611">
          <cell r="C1611">
            <v>14503</v>
          </cell>
          <cell r="D1611" t="str">
            <v>Starszak Szymon</v>
          </cell>
          <cell r="E1611">
            <v>1839</v>
          </cell>
        </row>
        <row r="1612">
          <cell r="C1612">
            <v>35397</v>
          </cell>
          <cell r="D1612" t="str">
            <v>Szwer Marek</v>
          </cell>
          <cell r="E1612">
            <v>1835</v>
          </cell>
        </row>
        <row r="1613">
          <cell r="C1613">
            <v>48921</v>
          </cell>
          <cell r="D1613" t="str">
            <v>Wiercińska Nikola</v>
          </cell>
          <cell r="E1613">
            <v>1842</v>
          </cell>
        </row>
        <row r="1614">
          <cell r="C1614">
            <v>49340</v>
          </cell>
          <cell r="D1614" t="str">
            <v>Woropaj Bogdan</v>
          </cell>
          <cell r="E1614">
            <v>1844</v>
          </cell>
        </row>
        <row r="1615">
          <cell r="C1615">
            <v>34995</v>
          </cell>
          <cell r="D1615" t="str">
            <v>Zduński Henryk</v>
          </cell>
          <cell r="E1615">
            <v>1841</v>
          </cell>
        </row>
        <row r="1616">
          <cell r="C1616">
            <v>12748</v>
          </cell>
          <cell r="D1616" t="str">
            <v>Żelengowski Radosław</v>
          </cell>
          <cell r="E1616">
            <v>1840</v>
          </cell>
        </row>
        <row r="1617">
          <cell r="C1617">
            <v>37632</v>
          </cell>
          <cell r="D1617" t="str">
            <v>Borzęcki Sławomir</v>
          </cell>
          <cell r="E1617">
            <v>1627</v>
          </cell>
        </row>
        <row r="1618">
          <cell r="C1618">
            <v>18508</v>
          </cell>
          <cell r="D1618" t="str">
            <v>Gromulski Paweł</v>
          </cell>
          <cell r="E1618">
            <v>1628</v>
          </cell>
        </row>
        <row r="1619">
          <cell r="C1619">
            <v>9298</v>
          </cell>
          <cell r="D1619" t="str">
            <v>Kacprzyk Janusz</v>
          </cell>
          <cell r="E1619">
            <v>1629</v>
          </cell>
        </row>
        <row r="1620">
          <cell r="C1620">
            <v>21994</v>
          </cell>
          <cell r="D1620" t="str">
            <v>Lachowicz Leszek</v>
          </cell>
          <cell r="E1620">
            <v>1630</v>
          </cell>
        </row>
        <row r="1621">
          <cell r="C1621">
            <v>5387</v>
          </cell>
          <cell r="D1621" t="str">
            <v>Mikołajczak Maciej</v>
          </cell>
          <cell r="E1621">
            <v>1631</v>
          </cell>
        </row>
        <row r="1622">
          <cell r="C1622">
            <v>23157</v>
          </cell>
          <cell r="D1622" t="str">
            <v>Węgrzyński Adrian</v>
          </cell>
          <cell r="E1622">
            <v>1632</v>
          </cell>
        </row>
        <row r="1623">
          <cell r="C1623">
            <v>11805</v>
          </cell>
          <cell r="D1623" t="str">
            <v>Węgrzyński Piotr</v>
          </cell>
          <cell r="E1623">
            <v>1633</v>
          </cell>
        </row>
        <row r="1624">
          <cell r="C1624">
            <v>9300</v>
          </cell>
          <cell r="D1624" t="str">
            <v>Włosek Mirosław</v>
          </cell>
          <cell r="E1624">
            <v>1634</v>
          </cell>
        </row>
        <row r="1625">
          <cell r="C1625">
            <v>45137</v>
          </cell>
          <cell r="D1625" t="str">
            <v>Chocimko Bożena</v>
          </cell>
          <cell r="E1625">
            <v>8615</v>
          </cell>
        </row>
        <row r="1626">
          <cell r="C1626">
            <v>47510</v>
          </cell>
          <cell r="D1626" t="str">
            <v>Dobkiewicz Karolina</v>
          </cell>
          <cell r="E1626">
            <v>8617</v>
          </cell>
        </row>
        <row r="1627">
          <cell r="C1627">
            <v>48963</v>
          </cell>
          <cell r="D1627" t="str">
            <v>Dobkiewicz Patryk</v>
          </cell>
          <cell r="E1627">
            <v>8606</v>
          </cell>
        </row>
        <row r="1628">
          <cell r="C1628">
            <v>47498</v>
          </cell>
          <cell r="D1628" t="str">
            <v>Hoszko Sławomir</v>
          </cell>
          <cell r="E1628">
            <v>8549</v>
          </cell>
        </row>
        <row r="1629">
          <cell r="C1629">
            <v>47506</v>
          </cell>
          <cell r="D1629" t="str">
            <v>Jankowiak Przemek</v>
          </cell>
          <cell r="E1629">
            <v>8550</v>
          </cell>
        </row>
        <row r="1630">
          <cell r="C1630">
            <v>47501</v>
          </cell>
          <cell r="D1630" t="str">
            <v>Konieczny Piotr</v>
          </cell>
          <cell r="E1630">
            <v>8547</v>
          </cell>
        </row>
        <row r="1631">
          <cell r="C1631">
            <v>47507</v>
          </cell>
          <cell r="D1631" t="str">
            <v>Konopa Paweł</v>
          </cell>
          <cell r="E1631">
            <v>8551</v>
          </cell>
        </row>
        <row r="1632">
          <cell r="C1632">
            <v>47509</v>
          </cell>
          <cell r="D1632" t="str">
            <v>Koscielski Wiktor</v>
          </cell>
          <cell r="E1632">
            <v>8618</v>
          </cell>
        </row>
        <row r="1633">
          <cell r="C1633">
            <v>44931</v>
          </cell>
          <cell r="D1633" t="str">
            <v>Masiukiewicz Władysław</v>
          </cell>
          <cell r="E1633">
            <v>8607</v>
          </cell>
        </row>
        <row r="1634">
          <cell r="C1634">
            <v>25805</v>
          </cell>
          <cell r="D1634" t="str">
            <v>Mirosławski Stanisław</v>
          </cell>
          <cell r="E1634">
            <v>8616</v>
          </cell>
        </row>
        <row r="1635">
          <cell r="C1635">
            <v>33714</v>
          </cell>
          <cell r="D1635" t="str">
            <v>Moczyński Miłosz</v>
          </cell>
          <cell r="E1635">
            <v>8608</v>
          </cell>
        </row>
        <row r="1636">
          <cell r="C1636">
            <v>47502</v>
          </cell>
          <cell r="D1636" t="str">
            <v>Okinczyc Maciej</v>
          </cell>
          <cell r="E1636">
            <v>8548</v>
          </cell>
        </row>
        <row r="1637">
          <cell r="C1637">
            <v>15010</v>
          </cell>
          <cell r="D1637" t="str">
            <v>Polewczak Roman</v>
          </cell>
          <cell r="E1637">
            <v>8619</v>
          </cell>
        </row>
        <row r="1638">
          <cell r="C1638">
            <v>47508</v>
          </cell>
          <cell r="D1638" t="str">
            <v>Rękawiecki Franciszek</v>
          </cell>
          <cell r="E1638">
            <v>8609</v>
          </cell>
        </row>
        <row r="1639">
          <cell r="C1639">
            <v>47497</v>
          </cell>
          <cell r="D1639" t="str">
            <v>Rękawiecki Paweł</v>
          </cell>
          <cell r="E1639">
            <v>8610</v>
          </cell>
        </row>
        <row r="1640">
          <cell r="C1640">
            <v>18232</v>
          </cell>
          <cell r="D1640" t="str">
            <v>Rosiak Krzysztof</v>
          </cell>
          <cell r="E1640">
            <v>8611</v>
          </cell>
        </row>
        <row r="1641">
          <cell r="C1641">
            <v>47503</v>
          </cell>
          <cell r="D1641" t="str">
            <v>Strzelczyk Paweł</v>
          </cell>
          <cell r="E1641">
            <v>8612</v>
          </cell>
        </row>
        <row r="1642">
          <cell r="C1642">
            <v>47499</v>
          </cell>
          <cell r="D1642" t="str">
            <v>Suchecki Zbigniew</v>
          </cell>
          <cell r="E1642">
            <v>8613</v>
          </cell>
        </row>
        <row r="1643">
          <cell r="C1643">
            <v>47500</v>
          </cell>
          <cell r="D1643" t="str">
            <v>Wiśniewski Piotr</v>
          </cell>
          <cell r="E1643">
            <v>8614</v>
          </cell>
        </row>
        <row r="1644">
          <cell r="C1644">
            <v>37193</v>
          </cell>
          <cell r="D1644" t="str">
            <v>Gerc Daria</v>
          </cell>
          <cell r="E1644">
            <v>6743</v>
          </cell>
        </row>
        <row r="1645">
          <cell r="C1645">
            <v>2418</v>
          </cell>
          <cell r="D1645" t="str">
            <v>Nowak Jan</v>
          </cell>
          <cell r="E1645">
            <v>6741</v>
          </cell>
        </row>
        <row r="1646">
          <cell r="C1646">
            <v>31039</v>
          </cell>
          <cell r="D1646" t="str">
            <v>Surkont Dariusz</v>
          </cell>
          <cell r="E1646">
            <v>6742</v>
          </cell>
        </row>
        <row r="1647">
          <cell r="C1647">
            <v>34658</v>
          </cell>
          <cell r="D1647" t="str">
            <v>Bachowski Miłosz</v>
          </cell>
          <cell r="E1647">
            <v>3184</v>
          </cell>
        </row>
        <row r="1648">
          <cell r="C1648">
            <v>19622</v>
          </cell>
          <cell r="D1648" t="str">
            <v>Brycki Janusz</v>
          </cell>
          <cell r="E1648">
            <v>3173</v>
          </cell>
        </row>
        <row r="1649">
          <cell r="C1649">
            <v>32573</v>
          </cell>
          <cell r="D1649" t="str">
            <v>Dembiński Jakub</v>
          </cell>
          <cell r="E1649">
            <v>3185</v>
          </cell>
        </row>
        <row r="1650">
          <cell r="C1650">
            <v>32572</v>
          </cell>
          <cell r="D1650" t="str">
            <v>Dembiński Szymon</v>
          </cell>
          <cell r="E1650">
            <v>3174</v>
          </cell>
        </row>
        <row r="1651">
          <cell r="C1651">
            <v>44257</v>
          </cell>
          <cell r="D1651" t="str">
            <v>Dworkiewicz Andrzej</v>
          </cell>
          <cell r="E1651">
            <v>3175</v>
          </cell>
        </row>
        <row r="1652">
          <cell r="C1652">
            <v>32575</v>
          </cell>
          <cell r="D1652" t="str">
            <v>Kuczkowiak Janusz</v>
          </cell>
          <cell r="E1652">
            <v>3176</v>
          </cell>
        </row>
        <row r="1653">
          <cell r="C1653">
            <v>37282</v>
          </cell>
          <cell r="D1653" t="str">
            <v>Kufel Mateusz</v>
          </cell>
          <cell r="E1653">
            <v>3186</v>
          </cell>
        </row>
        <row r="1654">
          <cell r="C1654">
            <v>46190</v>
          </cell>
          <cell r="D1654" t="str">
            <v>Palicki Mateusz</v>
          </cell>
          <cell r="E1654">
            <v>3177</v>
          </cell>
        </row>
        <row r="1655">
          <cell r="C1655">
            <v>46308</v>
          </cell>
          <cell r="D1655" t="str">
            <v>Samul Kazimierz</v>
          </cell>
          <cell r="E1655">
            <v>3178</v>
          </cell>
        </row>
        <row r="1656">
          <cell r="C1656">
            <v>49486</v>
          </cell>
          <cell r="D1656" t="str">
            <v>Skiba Radosław</v>
          </cell>
          <cell r="E1656">
            <v>3183</v>
          </cell>
        </row>
        <row r="1657">
          <cell r="C1657">
            <v>6897</v>
          </cell>
          <cell r="D1657" t="str">
            <v>Słupny Dariusz</v>
          </cell>
          <cell r="E1657">
            <v>3179</v>
          </cell>
        </row>
        <row r="1658">
          <cell r="C1658">
            <v>49485</v>
          </cell>
          <cell r="D1658" t="str">
            <v>Słupny Kamil</v>
          </cell>
          <cell r="E1658">
            <v>3182</v>
          </cell>
        </row>
        <row r="1659">
          <cell r="C1659">
            <v>44261</v>
          </cell>
          <cell r="D1659" t="str">
            <v>Smagała Jakub</v>
          </cell>
          <cell r="E1659">
            <v>3180</v>
          </cell>
        </row>
        <row r="1660">
          <cell r="C1660">
            <v>46193</v>
          </cell>
          <cell r="D1660" t="str">
            <v>Wilkosz Marek</v>
          </cell>
          <cell r="E1660">
            <v>3181</v>
          </cell>
        </row>
        <row r="1661">
          <cell r="C1661">
            <v>32980</v>
          </cell>
          <cell r="D1661" t="str">
            <v>Bartoszewski Michał</v>
          </cell>
          <cell r="E1661">
            <v>6350</v>
          </cell>
        </row>
        <row r="1662">
          <cell r="C1662">
            <v>1494</v>
          </cell>
          <cell r="D1662" t="str">
            <v>Bobek Daniel</v>
          </cell>
          <cell r="E1662">
            <v>6351</v>
          </cell>
        </row>
        <row r="1663">
          <cell r="C1663">
            <v>21035</v>
          </cell>
          <cell r="D1663" t="str">
            <v>Kozłowski Dawid</v>
          </cell>
          <cell r="E1663">
            <v>6352</v>
          </cell>
        </row>
        <row r="1664">
          <cell r="C1664">
            <v>26642</v>
          </cell>
          <cell r="D1664" t="str">
            <v>Leśniewski Jakub</v>
          </cell>
          <cell r="E1664">
            <v>6353</v>
          </cell>
        </row>
        <row r="1665">
          <cell r="C1665">
            <v>28370</v>
          </cell>
          <cell r="D1665" t="str">
            <v>Schauer Kamil</v>
          </cell>
          <cell r="E1665">
            <v>6354</v>
          </cell>
        </row>
        <row r="1666">
          <cell r="C1666">
            <v>35399</v>
          </cell>
          <cell r="D1666" t="str">
            <v>Żelengowski Mateusz</v>
          </cell>
          <cell r="E1666">
            <v>6349</v>
          </cell>
        </row>
        <row r="1667">
          <cell r="C1667">
            <v>48255</v>
          </cell>
          <cell r="D1667" t="str">
            <v>Bartosz Grażyna</v>
          </cell>
          <cell r="E1667">
            <v>7661</v>
          </cell>
        </row>
        <row r="1668">
          <cell r="C1668">
            <v>46227</v>
          </cell>
          <cell r="D1668" t="str">
            <v>Czyżewski Jarosław</v>
          </cell>
          <cell r="E1668">
            <v>7662</v>
          </cell>
        </row>
        <row r="1669">
          <cell r="C1669">
            <v>39431</v>
          </cell>
          <cell r="D1669" t="str">
            <v>Hawełka Dariusz</v>
          </cell>
          <cell r="E1669">
            <v>7663</v>
          </cell>
        </row>
        <row r="1670">
          <cell r="C1670">
            <v>42989</v>
          </cell>
          <cell r="D1670" t="str">
            <v>Kłudkowski Bartosz</v>
          </cell>
          <cell r="E1670">
            <v>7660</v>
          </cell>
        </row>
        <row r="1671">
          <cell r="C1671">
            <v>46387</v>
          </cell>
          <cell r="D1671" t="str">
            <v>Kłudkowski Piotr</v>
          </cell>
          <cell r="E1671">
            <v>7664</v>
          </cell>
        </row>
        <row r="1672">
          <cell r="C1672">
            <v>39430</v>
          </cell>
          <cell r="D1672" t="str">
            <v>Koszela Dariusz</v>
          </cell>
          <cell r="E1672">
            <v>7665</v>
          </cell>
        </row>
        <row r="1673">
          <cell r="C1673">
            <v>48256</v>
          </cell>
          <cell r="D1673" t="str">
            <v>Łężak Piotr</v>
          </cell>
          <cell r="E1673">
            <v>7666</v>
          </cell>
        </row>
        <row r="1674">
          <cell r="C1674">
            <v>20578</v>
          </cell>
          <cell r="D1674" t="str">
            <v>Piotrowski Zbigniew</v>
          </cell>
          <cell r="E1674">
            <v>8855</v>
          </cell>
        </row>
        <row r="1675">
          <cell r="C1675">
            <v>49047</v>
          </cell>
          <cell r="D1675" t="str">
            <v>Ask Oskar</v>
          </cell>
          <cell r="E1675">
            <v>6636</v>
          </cell>
        </row>
        <row r="1676">
          <cell r="C1676">
            <v>49049</v>
          </cell>
          <cell r="D1676" t="str">
            <v>Banecki Lucjan</v>
          </cell>
          <cell r="E1676">
            <v>6637</v>
          </cell>
        </row>
        <row r="1677">
          <cell r="C1677">
            <v>49048</v>
          </cell>
          <cell r="D1677" t="str">
            <v>Banecki Szymon</v>
          </cell>
          <cell r="E1677">
            <v>6647</v>
          </cell>
        </row>
        <row r="1678">
          <cell r="C1678">
            <v>46832</v>
          </cell>
          <cell r="D1678" t="str">
            <v>Borek Jakub</v>
          </cell>
          <cell r="E1678">
            <v>6638</v>
          </cell>
        </row>
        <row r="1679">
          <cell r="C1679">
            <v>49053</v>
          </cell>
          <cell r="D1679" t="str">
            <v>Cichańska Hanna</v>
          </cell>
          <cell r="E1679">
            <v>6648</v>
          </cell>
        </row>
        <row r="1680">
          <cell r="C1680">
            <v>32946</v>
          </cell>
          <cell r="D1680" t="str">
            <v>Cisakowski Aleksander</v>
          </cell>
          <cell r="E1680">
            <v>6624</v>
          </cell>
        </row>
        <row r="1681">
          <cell r="C1681">
            <v>32945</v>
          </cell>
          <cell r="D1681" t="str">
            <v>Cisakowski Filip</v>
          </cell>
          <cell r="E1681">
            <v>6622</v>
          </cell>
        </row>
        <row r="1682">
          <cell r="C1682">
            <v>33230</v>
          </cell>
          <cell r="D1682" t="str">
            <v>Cisakowski Krzysztof</v>
          </cell>
          <cell r="E1682">
            <v>6623</v>
          </cell>
        </row>
        <row r="1683">
          <cell r="C1683">
            <v>30799</v>
          </cell>
          <cell r="D1683" t="str">
            <v>Domaradzki Krzysztof</v>
          </cell>
          <cell r="E1683">
            <v>6625</v>
          </cell>
        </row>
        <row r="1684">
          <cell r="C1684">
            <v>44930</v>
          </cell>
          <cell r="D1684" t="str">
            <v>Golata Krzysztof</v>
          </cell>
          <cell r="E1684">
            <v>6626</v>
          </cell>
        </row>
        <row r="1685">
          <cell r="C1685">
            <v>43006</v>
          </cell>
          <cell r="D1685" t="str">
            <v>Górniak Eryk</v>
          </cell>
          <cell r="E1685">
            <v>6627</v>
          </cell>
        </row>
        <row r="1686">
          <cell r="C1686">
            <v>49900</v>
          </cell>
          <cell r="D1686" t="str">
            <v>Kabs Agata</v>
          </cell>
          <cell r="E1686">
            <v>6645</v>
          </cell>
        </row>
        <row r="1687">
          <cell r="C1687">
            <v>49901</v>
          </cell>
          <cell r="D1687" t="str">
            <v>Kabs Paulina</v>
          </cell>
          <cell r="E1687">
            <v>6646</v>
          </cell>
        </row>
        <row r="1688">
          <cell r="C1688">
            <v>24599</v>
          </cell>
          <cell r="D1688" t="str">
            <v>Kęsy Maciej</v>
          </cell>
          <cell r="E1688">
            <v>6628</v>
          </cell>
        </row>
        <row r="1689">
          <cell r="C1689">
            <v>27246</v>
          </cell>
          <cell r="D1689" t="str">
            <v>Koszyk Bogdan</v>
          </cell>
          <cell r="E1689">
            <v>6629</v>
          </cell>
        </row>
        <row r="1690">
          <cell r="C1690">
            <v>573</v>
          </cell>
          <cell r="D1690" t="str">
            <v>Kulczycki Łukasz</v>
          </cell>
          <cell r="E1690">
            <v>6634</v>
          </cell>
        </row>
        <row r="1691">
          <cell r="C1691">
            <v>49056</v>
          </cell>
          <cell r="D1691" t="str">
            <v>Liszkowska Zofia</v>
          </cell>
          <cell r="E1691">
            <v>6649</v>
          </cell>
        </row>
        <row r="1692">
          <cell r="C1692">
            <v>48668</v>
          </cell>
          <cell r="D1692" t="str">
            <v>Łukieńczuk Bartosz</v>
          </cell>
          <cell r="E1692">
            <v>6635</v>
          </cell>
        </row>
        <row r="1693">
          <cell r="C1693">
            <v>49051</v>
          </cell>
          <cell r="D1693" t="str">
            <v>Madyński Bartosz</v>
          </cell>
          <cell r="E1693">
            <v>6650</v>
          </cell>
        </row>
        <row r="1694">
          <cell r="C1694">
            <v>46833</v>
          </cell>
          <cell r="D1694" t="str">
            <v>Maniewski Adam</v>
          </cell>
          <cell r="E1694">
            <v>6639</v>
          </cell>
        </row>
        <row r="1695">
          <cell r="C1695">
            <v>46834</v>
          </cell>
          <cell r="D1695" t="str">
            <v>Mańdzij Michał</v>
          </cell>
          <cell r="E1695">
            <v>6640</v>
          </cell>
        </row>
        <row r="1696">
          <cell r="C1696">
            <v>2415</v>
          </cell>
          <cell r="D1696" t="str">
            <v>Nadziejko Tadeusz</v>
          </cell>
          <cell r="E1696">
            <v>6630</v>
          </cell>
        </row>
        <row r="1697">
          <cell r="C1697">
            <v>43407</v>
          </cell>
          <cell r="D1697" t="str">
            <v>Popielarski Hubert</v>
          </cell>
          <cell r="E1697">
            <v>6641</v>
          </cell>
        </row>
        <row r="1698">
          <cell r="C1698">
            <v>24601</v>
          </cell>
          <cell r="D1698" t="str">
            <v>Rojek Hubert</v>
          </cell>
          <cell r="E1698">
            <v>6631</v>
          </cell>
        </row>
        <row r="1699">
          <cell r="C1699">
            <v>35618</v>
          </cell>
          <cell r="D1699" t="str">
            <v>Skowera Adam</v>
          </cell>
          <cell r="E1699">
            <v>6642</v>
          </cell>
        </row>
        <row r="1700">
          <cell r="C1700">
            <v>49054</v>
          </cell>
          <cell r="D1700" t="str">
            <v>Stelmaszyk Alicja</v>
          </cell>
          <cell r="E1700">
            <v>6651</v>
          </cell>
        </row>
        <row r="1701">
          <cell r="C1701">
            <v>49046</v>
          </cell>
          <cell r="D1701" t="str">
            <v>Stelmaszyk Maciej</v>
          </cell>
          <cell r="E1701">
            <v>6643</v>
          </cell>
        </row>
        <row r="1702">
          <cell r="C1702">
            <v>23355</v>
          </cell>
          <cell r="D1702" t="str">
            <v>Wdowiak Dominik</v>
          </cell>
          <cell r="E1702">
            <v>6632</v>
          </cell>
        </row>
        <row r="1703">
          <cell r="C1703">
            <v>1875</v>
          </cell>
          <cell r="D1703" t="str">
            <v>Wdowiak Michał</v>
          </cell>
          <cell r="E1703">
            <v>6633</v>
          </cell>
        </row>
        <row r="1704">
          <cell r="C1704">
            <v>49052</v>
          </cell>
          <cell r="D1704" t="str">
            <v>Wysocki Błażej</v>
          </cell>
          <cell r="E1704">
            <v>6652</v>
          </cell>
        </row>
        <row r="1705">
          <cell r="C1705">
            <v>49050</v>
          </cell>
          <cell r="D1705" t="str">
            <v>Wysocki Damian</v>
          </cell>
          <cell r="E1705">
            <v>6644</v>
          </cell>
        </row>
        <row r="1706">
          <cell r="C1706">
            <v>41606</v>
          </cell>
          <cell r="D1706" t="str">
            <v>Kania Bartosz</v>
          </cell>
          <cell r="E1706">
            <v>4757</v>
          </cell>
        </row>
        <row r="1707">
          <cell r="C1707">
            <v>36829</v>
          </cell>
          <cell r="D1707" t="str">
            <v>Kania Przemysław</v>
          </cell>
          <cell r="E1707">
            <v>4758</v>
          </cell>
        </row>
        <row r="1708">
          <cell r="C1708">
            <v>39493</v>
          </cell>
          <cell r="D1708" t="str">
            <v>Kubik Sławomir</v>
          </cell>
          <cell r="E1708">
            <v>4759</v>
          </cell>
        </row>
        <row r="1709">
          <cell r="C1709">
            <v>36831</v>
          </cell>
          <cell r="D1709" t="str">
            <v>Łakomy Daniel</v>
          </cell>
          <cell r="E1709">
            <v>4760</v>
          </cell>
        </row>
        <row r="1710">
          <cell r="C1710">
            <v>39494</v>
          </cell>
          <cell r="D1710" t="str">
            <v>Prządka Marek</v>
          </cell>
          <cell r="E1710">
            <v>4761</v>
          </cell>
        </row>
        <row r="1711">
          <cell r="C1711">
            <v>39495</v>
          </cell>
          <cell r="D1711" t="str">
            <v>Taberski Łukasz</v>
          </cell>
          <cell r="E1711">
            <v>4762</v>
          </cell>
        </row>
        <row r="1712">
          <cell r="C1712">
            <v>8977</v>
          </cell>
          <cell r="D1712" t="str">
            <v>Wajwod Krzysztof</v>
          </cell>
          <cell r="E1712">
            <v>4763</v>
          </cell>
        </row>
        <row r="1713">
          <cell r="C1713">
            <v>50199</v>
          </cell>
          <cell r="D1713" t="str">
            <v>Eckert Stanisław</v>
          </cell>
          <cell r="E1713">
            <v>8208</v>
          </cell>
        </row>
        <row r="1714">
          <cell r="C1714">
            <v>48280</v>
          </cell>
          <cell r="D1714" t="str">
            <v>Kaczmar Andrzej</v>
          </cell>
          <cell r="E1714">
            <v>8209</v>
          </cell>
        </row>
        <row r="1715">
          <cell r="C1715">
            <v>32643</v>
          </cell>
          <cell r="D1715" t="str">
            <v>Kańduła Damian</v>
          </cell>
          <cell r="E1715">
            <v>8210</v>
          </cell>
        </row>
        <row r="1716">
          <cell r="C1716">
            <v>46381</v>
          </cell>
          <cell r="D1716" t="str">
            <v>Kasperski Ireneusz</v>
          </cell>
          <cell r="E1716">
            <v>8211</v>
          </cell>
        </row>
        <row r="1717">
          <cell r="C1717">
            <v>46384</v>
          </cell>
          <cell r="D1717" t="str">
            <v>Lewicki Józef</v>
          </cell>
          <cell r="E1717">
            <v>8212</v>
          </cell>
        </row>
        <row r="1718">
          <cell r="C1718">
            <v>46383</v>
          </cell>
          <cell r="D1718" t="str">
            <v>Samociak Jan</v>
          </cell>
          <cell r="E1718">
            <v>8213</v>
          </cell>
        </row>
        <row r="1719">
          <cell r="C1719">
            <v>37021</v>
          </cell>
          <cell r="D1719" t="str">
            <v>Abrantowicz Fabian</v>
          </cell>
          <cell r="E1719">
            <v>1902</v>
          </cell>
        </row>
        <row r="1720">
          <cell r="C1720">
            <v>139</v>
          </cell>
          <cell r="D1720" t="str">
            <v>Butkiewicz Jarosław</v>
          </cell>
          <cell r="E1720">
            <v>1903</v>
          </cell>
        </row>
        <row r="1721">
          <cell r="C1721">
            <v>15467</v>
          </cell>
          <cell r="D1721" t="str">
            <v>Drozdowicz Wojciech</v>
          </cell>
          <cell r="E1721">
            <v>1904</v>
          </cell>
        </row>
        <row r="1722">
          <cell r="C1722">
            <v>155</v>
          </cell>
          <cell r="D1722" t="str">
            <v>Hajkowicz Paweł</v>
          </cell>
          <cell r="E1722">
            <v>1905</v>
          </cell>
        </row>
        <row r="1723">
          <cell r="C1723">
            <v>37292</v>
          </cell>
          <cell r="D1723" t="str">
            <v>Ligowski Andrzej</v>
          </cell>
          <cell r="E1723">
            <v>1913</v>
          </cell>
        </row>
        <row r="1724">
          <cell r="C1724">
            <v>2459</v>
          </cell>
          <cell r="D1724" t="str">
            <v>Maćkowiak Bogdan</v>
          </cell>
          <cell r="E1724">
            <v>1906</v>
          </cell>
        </row>
        <row r="1725">
          <cell r="C1725">
            <v>26188</v>
          </cell>
          <cell r="D1725" t="str">
            <v>Malewicz Kacper</v>
          </cell>
          <cell r="E1725">
            <v>1914</v>
          </cell>
        </row>
        <row r="1726">
          <cell r="C1726">
            <v>15464</v>
          </cell>
          <cell r="D1726" t="str">
            <v>Misiukiewicz Adam</v>
          </cell>
          <cell r="E1726">
            <v>1907</v>
          </cell>
        </row>
        <row r="1727">
          <cell r="C1727">
            <v>15465</v>
          </cell>
          <cell r="D1727" t="str">
            <v>Misiukiewicz Arkadiusz</v>
          </cell>
          <cell r="E1727">
            <v>1908</v>
          </cell>
        </row>
        <row r="1728">
          <cell r="C1728">
            <v>2403</v>
          </cell>
          <cell r="D1728" t="str">
            <v>Piasecki Bogdan</v>
          </cell>
          <cell r="E1728">
            <v>1909</v>
          </cell>
        </row>
        <row r="1729">
          <cell r="C1729">
            <v>636</v>
          </cell>
          <cell r="D1729" t="str">
            <v>Pietrusewicz Roman</v>
          </cell>
          <cell r="E1729">
            <v>1910</v>
          </cell>
        </row>
        <row r="1730">
          <cell r="C1730">
            <v>33263</v>
          </cell>
          <cell r="D1730" t="str">
            <v>Ziska Wiktor</v>
          </cell>
          <cell r="E1730">
            <v>1912</v>
          </cell>
        </row>
        <row r="1731">
          <cell r="C1731">
            <v>711</v>
          </cell>
          <cell r="D1731" t="str">
            <v>Żyliński Dawid</v>
          </cell>
          <cell r="E1731">
            <v>1911</v>
          </cell>
        </row>
        <row r="1732">
          <cell r="C1732">
            <v>47213</v>
          </cell>
          <cell r="D1732" t="str">
            <v>Barcińska Monika</v>
          </cell>
          <cell r="E1732">
            <v>8160</v>
          </cell>
        </row>
        <row r="1733">
          <cell r="C1733">
            <v>43423</v>
          </cell>
          <cell r="D1733" t="str">
            <v>Borkowiak Jerzy</v>
          </cell>
          <cell r="E1733">
            <v>8158</v>
          </cell>
        </row>
        <row r="1734">
          <cell r="C1734">
            <v>50193</v>
          </cell>
          <cell r="D1734" t="str">
            <v>Dominik Alicja</v>
          </cell>
          <cell r="E1734">
            <v>8167</v>
          </cell>
        </row>
        <row r="1735">
          <cell r="C1735">
            <v>48923</v>
          </cell>
          <cell r="D1735" t="str">
            <v>Gieroński Hubert</v>
          </cell>
          <cell r="E1735">
            <v>8170</v>
          </cell>
        </row>
        <row r="1736">
          <cell r="C1736">
            <v>17310</v>
          </cell>
          <cell r="D1736" t="str">
            <v>Gieroński Marek</v>
          </cell>
          <cell r="E1736">
            <v>8155</v>
          </cell>
        </row>
        <row r="1737">
          <cell r="C1737">
            <v>46763</v>
          </cell>
          <cell r="D1737" t="str">
            <v>Gieroński Tomasz</v>
          </cell>
          <cell r="E1737">
            <v>8156</v>
          </cell>
        </row>
        <row r="1738">
          <cell r="C1738">
            <v>48924</v>
          </cell>
          <cell r="D1738" t="str">
            <v>Gryz Kazimierz</v>
          </cell>
          <cell r="E1738">
            <v>8162</v>
          </cell>
        </row>
        <row r="1739">
          <cell r="C1739">
            <v>48925</v>
          </cell>
          <cell r="D1739" t="str">
            <v>Gryz Mikołaj</v>
          </cell>
          <cell r="E1739">
            <v>8171</v>
          </cell>
        </row>
        <row r="1740">
          <cell r="C1740">
            <v>29694</v>
          </cell>
          <cell r="D1740" t="str">
            <v>Kaszuba Ewelina</v>
          </cell>
          <cell r="E1740">
            <v>8165</v>
          </cell>
        </row>
        <row r="1741">
          <cell r="C1741">
            <v>11787</v>
          </cell>
          <cell r="D1741" t="str">
            <v>Kaszuba Grzegorz</v>
          </cell>
          <cell r="E1741">
            <v>8153</v>
          </cell>
        </row>
        <row r="1742">
          <cell r="C1742">
            <v>46764</v>
          </cell>
          <cell r="D1742" t="str">
            <v>Kita Jan</v>
          </cell>
          <cell r="E1742">
            <v>8159</v>
          </cell>
        </row>
        <row r="1743">
          <cell r="C1743">
            <v>9288</v>
          </cell>
          <cell r="D1743" t="str">
            <v>Kostyszak Stanisław</v>
          </cell>
          <cell r="E1743">
            <v>8154</v>
          </cell>
        </row>
        <row r="1744">
          <cell r="C1744">
            <v>1041</v>
          </cell>
          <cell r="D1744" t="str">
            <v>Kowalczyk Andrzej</v>
          </cell>
          <cell r="E1744">
            <v>8152</v>
          </cell>
        </row>
        <row r="1745">
          <cell r="C1745">
            <v>35699</v>
          </cell>
          <cell r="D1745" t="str">
            <v>Krajewska Milena</v>
          </cell>
          <cell r="E1745">
            <v>8161</v>
          </cell>
        </row>
        <row r="1746">
          <cell r="C1746">
            <v>12341</v>
          </cell>
          <cell r="D1746" t="str">
            <v>Siwy Grzegorz</v>
          </cell>
          <cell r="E1746">
            <v>8164</v>
          </cell>
        </row>
        <row r="1747">
          <cell r="C1747">
            <v>50192</v>
          </cell>
          <cell r="D1747" t="str">
            <v>Sykuła Jerzy</v>
          </cell>
          <cell r="E1747">
            <v>8166</v>
          </cell>
        </row>
        <row r="1748">
          <cell r="C1748">
            <v>48269</v>
          </cell>
          <cell r="D1748" t="str">
            <v>Synejko Wiesław</v>
          </cell>
          <cell r="E1748">
            <v>8163</v>
          </cell>
        </row>
        <row r="1749">
          <cell r="C1749">
            <v>50195</v>
          </cell>
          <cell r="D1749" t="str">
            <v>Utraciak Mikołaj</v>
          </cell>
          <cell r="E1749">
            <v>8169</v>
          </cell>
        </row>
        <row r="1750">
          <cell r="C1750">
            <v>50194</v>
          </cell>
          <cell r="D1750" t="str">
            <v>Utraciak Robert</v>
          </cell>
          <cell r="E1750">
            <v>8168</v>
          </cell>
        </row>
        <row r="1751">
          <cell r="C1751">
            <v>17309</v>
          </cell>
          <cell r="D1751" t="str">
            <v>Walczak Zenon</v>
          </cell>
          <cell r="E1751">
            <v>8157</v>
          </cell>
        </row>
        <row r="1752">
          <cell r="C1752">
            <v>20152</v>
          </cell>
          <cell r="D1752" t="str">
            <v>Biekisz Paweł</v>
          </cell>
          <cell r="E1752">
            <v>5510</v>
          </cell>
        </row>
        <row r="1753">
          <cell r="C1753">
            <v>33310</v>
          </cell>
          <cell r="D1753" t="str">
            <v>Bujanowski Kacper</v>
          </cell>
          <cell r="E1753">
            <v>5511</v>
          </cell>
        </row>
        <row r="1754">
          <cell r="C1754">
            <v>33309</v>
          </cell>
          <cell r="D1754" t="str">
            <v>Bujanowski Zbigniew</v>
          </cell>
          <cell r="E1754">
            <v>5512</v>
          </cell>
        </row>
        <row r="1755">
          <cell r="C1755">
            <v>49804</v>
          </cell>
          <cell r="D1755" t="str">
            <v>Gaczyński Zenon</v>
          </cell>
          <cell r="E1755">
            <v>5509</v>
          </cell>
        </row>
        <row r="1756">
          <cell r="C1756">
            <v>45863</v>
          </cell>
          <cell r="D1756" t="str">
            <v>Kobita Grzegorz</v>
          </cell>
          <cell r="E1756">
            <v>5513</v>
          </cell>
        </row>
        <row r="1757">
          <cell r="C1757">
            <v>44434</v>
          </cell>
          <cell r="D1757" t="str">
            <v>Menio Jacek</v>
          </cell>
          <cell r="E1757">
            <v>5514</v>
          </cell>
        </row>
        <row r="1758">
          <cell r="C1758">
            <v>41609</v>
          </cell>
          <cell r="D1758" t="str">
            <v>Schauer Maciej</v>
          </cell>
          <cell r="E1758">
            <v>5515</v>
          </cell>
        </row>
        <row r="1759">
          <cell r="C1759">
            <v>39316</v>
          </cell>
          <cell r="D1759" t="str">
            <v>Terczewski Dariusz</v>
          </cell>
          <cell r="E1759">
            <v>5516</v>
          </cell>
        </row>
        <row r="1760">
          <cell r="C1760">
            <v>33307</v>
          </cell>
          <cell r="D1760" t="str">
            <v>Woźniczka Anna</v>
          </cell>
          <cell r="E1760">
            <v>5517</v>
          </cell>
        </row>
        <row r="1761">
          <cell r="C1761">
            <v>49503</v>
          </cell>
          <cell r="D1761" t="str">
            <v>Biegacz Bartosz</v>
          </cell>
          <cell r="E1761">
            <v>3315</v>
          </cell>
        </row>
        <row r="1762">
          <cell r="C1762">
            <v>49502</v>
          </cell>
          <cell r="D1762" t="str">
            <v>Borzych Anna</v>
          </cell>
          <cell r="E1762">
            <v>3309</v>
          </cell>
        </row>
        <row r="1763">
          <cell r="C1763">
            <v>45423</v>
          </cell>
          <cell r="D1763" t="str">
            <v>Czarnogrecki Oskar</v>
          </cell>
          <cell r="E1763">
            <v>3310</v>
          </cell>
        </row>
        <row r="1764">
          <cell r="C1764">
            <v>47255</v>
          </cell>
          <cell r="D1764" t="str">
            <v>Czarnogrecki Wiktor</v>
          </cell>
          <cell r="E1764">
            <v>3326</v>
          </cell>
        </row>
        <row r="1765">
          <cell r="C1765">
            <v>43907</v>
          </cell>
          <cell r="D1765" t="str">
            <v>Dybka Bartosz</v>
          </cell>
          <cell r="E1765">
            <v>3299</v>
          </cell>
        </row>
        <row r="1766">
          <cell r="C1766">
            <v>45430</v>
          </cell>
          <cell r="D1766" t="str">
            <v>Dybka Michał</v>
          </cell>
          <cell r="E1766">
            <v>3295</v>
          </cell>
        </row>
        <row r="1767">
          <cell r="C1767">
            <v>49509</v>
          </cell>
          <cell r="D1767" t="str">
            <v>Dybka Tomasz</v>
          </cell>
          <cell r="E1767">
            <v>3322</v>
          </cell>
        </row>
        <row r="1768">
          <cell r="C1768">
            <v>49501</v>
          </cell>
          <cell r="D1768" t="str">
            <v>Dyja Jakub</v>
          </cell>
          <cell r="E1768">
            <v>3308</v>
          </cell>
        </row>
        <row r="1769">
          <cell r="C1769">
            <v>2411</v>
          </cell>
          <cell r="D1769" t="str">
            <v>Grabowski Henryk</v>
          </cell>
          <cell r="E1769">
            <v>3287</v>
          </cell>
        </row>
        <row r="1770">
          <cell r="C1770">
            <v>49511</v>
          </cell>
          <cell r="D1770" t="str">
            <v>Grobelna Lena</v>
          </cell>
          <cell r="E1770">
            <v>3324</v>
          </cell>
        </row>
        <row r="1771">
          <cell r="C1771">
            <v>49512</v>
          </cell>
          <cell r="D1771" t="str">
            <v>Grobelna Marlena</v>
          </cell>
          <cell r="E1771">
            <v>3325</v>
          </cell>
        </row>
        <row r="1772">
          <cell r="C1772">
            <v>49500</v>
          </cell>
          <cell r="D1772" t="str">
            <v>Jaworska Amelia</v>
          </cell>
          <cell r="E1772">
            <v>3307</v>
          </cell>
        </row>
        <row r="1773">
          <cell r="C1773">
            <v>14270</v>
          </cell>
          <cell r="D1773" t="str">
            <v>Juszkiewicz Aleksy</v>
          </cell>
          <cell r="E1773">
            <v>3288</v>
          </cell>
        </row>
        <row r="1774">
          <cell r="C1774">
            <v>49506</v>
          </cell>
          <cell r="D1774" t="str">
            <v>Kaczkowski Jakub</v>
          </cell>
          <cell r="E1774">
            <v>3318</v>
          </cell>
        </row>
        <row r="1775">
          <cell r="C1775">
            <v>49505</v>
          </cell>
          <cell r="D1775" t="str">
            <v>Karaś Natalia</v>
          </cell>
          <cell r="E1775">
            <v>3317</v>
          </cell>
        </row>
        <row r="1776">
          <cell r="C1776">
            <v>49510</v>
          </cell>
          <cell r="D1776" t="str">
            <v>Karaś Paweł</v>
          </cell>
          <cell r="E1776">
            <v>3323</v>
          </cell>
        </row>
        <row r="1777">
          <cell r="C1777">
            <v>42749</v>
          </cell>
          <cell r="D1777" t="str">
            <v>Koryzna Klaudia</v>
          </cell>
          <cell r="E1777">
            <v>3300</v>
          </cell>
        </row>
        <row r="1778">
          <cell r="C1778">
            <v>43906</v>
          </cell>
          <cell r="D1778" t="str">
            <v>Koryzna Roksana</v>
          </cell>
          <cell r="E1778">
            <v>3301</v>
          </cell>
        </row>
        <row r="1779">
          <cell r="C1779">
            <v>43908</v>
          </cell>
          <cell r="D1779" t="str">
            <v>Kowalski Mateusz</v>
          </cell>
          <cell r="E1779">
            <v>3302</v>
          </cell>
        </row>
        <row r="1780">
          <cell r="C1780">
            <v>42748</v>
          </cell>
          <cell r="D1780" t="str">
            <v>Krzyżanowski Dominik</v>
          </cell>
          <cell r="E1780">
            <v>3311</v>
          </cell>
        </row>
        <row r="1781">
          <cell r="C1781">
            <v>47256</v>
          </cell>
          <cell r="D1781" t="str">
            <v>Krzyżanowski Szymon</v>
          </cell>
          <cell r="E1781">
            <v>3327</v>
          </cell>
        </row>
        <row r="1782">
          <cell r="C1782">
            <v>36381</v>
          </cell>
          <cell r="D1782" t="str">
            <v>Kubicki Aleksander</v>
          </cell>
          <cell r="E1782">
            <v>3289</v>
          </cell>
        </row>
        <row r="1783">
          <cell r="C1783">
            <v>49504</v>
          </cell>
          <cell r="D1783" t="str">
            <v>Kucharczyk Oliwia</v>
          </cell>
          <cell r="E1783">
            <v>3316</v>
          </cell>
        </row>
        <row r="1784">
          <cell r="C1784">
            <v>5085</v>
          </cell>
          <cell r="D1784" t="str">
            <v>Lewandowski Piotr</v>
          </cell>
          <cell r="E1784">
            <v>3290</v>
          </cell>
        </row>
        <row r="1785">
          <cell r="C1785">
            <v>44773</v>
          </cell>
          <cell r="D1785" t="str">
            <v>Mgłowska Emilia</v>
          </cell>
          <cell r="E1785">
            <v>3321</v>
          </cell>
        </row>
        <row r="1786">
          <cell r="C1786">
            <v>36572</v>
          </cell>
          <cell r="D1786" t="str">
            <v>Nawrot Agnieszka</v>
          </cell>
          <cell r="E1786">
            <v>3303</v>
          </cell>
        </row>
        <row r="1787">
          <cell r="C1787">
            <v>18219</v>
          </cell>
          <cell r="D1787" t="str">
            <v>Nawrot Józef</v>
          </cell>
          <cell r="E1787">
            <v>3291</v>
          </cell>
        </row>
        <row r="1788">
          <cell r="C1788">
            <v>47260</v>
          </cell>
          <cell r="D1788" t="str">
            <v>Nawrot Kinga</v>
          </cell>
          <cell r="E1788">
            <v>3296</v>
          </cell>
        </row>
        <row r="1789">
          <cell r="C1789">
            <v>41817</v>
          </cell>
          <cell r="D1789" t="str">
            <v>Nawrot Tadeusz</v>
          </cell>
          <cell r="E1789">
            <v>3292</v>
          </cell>
        </row>
        <row r="1790">
          <cell r="C1790">
            <v>17315</v>
          </cell>
          <cell r="D1790" t="str">
            <v>Niedbała Jan Grzegorz</v>
          </cell>
          <cell r="E1790">
            <v>3293</v>
          </cell>
        </row>
        <row r="1791">
          <cell r="C1791">
            <v>47258</v>
          </cell>
          <cell r="D1791" t="str">
            <v>Niedbała Patryk</v>
          </cell>
          <cell r="E1791">
            <v>3328</v>
          </cell>
        </row>
        <row r="1792">
          <cell r="C1792">
            <v>47257</v>
          </cell>
          <cell r="D1792" t="str">
            <v>Niedbała Sebastian</v>
          </cell>
          <cell r="E1792">
            <v>3329</v>
          </cell>
        </row>
        <row r="1793">
          <cell r="C1793">
            <v>49507</v>
          </cell>
          <cell r="D1793" t="str">
            <v>Pokropek Mikołaj</v>
          </cell>
          <cell r="E1793">
            <v>3319</v>
          </cell>
        </row>
        <row r="1794">
          <cell r="C1794">
            <v>2402</v>
          </cell>
          <cell r="D1794" t="str">
            <v>Pokrzywka Wojciech</v>
          </cell>
          <cell r="E1794">
            <v>3297</v>
          </cell>
        </row>
        <row r="1795">
          <cell r="C1795">
            <v>44436</v>
          </cell>
          <cell r="D1795" t="str">
            <v>Poznański Maciej</v>
          </cell>
          <cell r="E1795">
            <v>3312</v>
          </cell>
        </row>
        <row r="1796">
          <cell r="C1796">
            <v>1194</v>
          </cell>
          <cell r="D1796" t="str">
            <v>Purat Grzegorz</v>
          </cell>
          <cell r="E1796">
            <v>3298</v>
          </cell>
        </row>
        <row r="1797">
          <cell r="C1797">
            <v>46545</v>
          </cell>
          <cell r="D1797" t="str">
            <v>Skorupska Adrianna</v>
          </cell>
          <cell r="E1797">
            <v>3304</v>
          </cell>
        </row>
        <row r="1798">
          <cell r="C1798">
            <v>46546</v>
          </cell>
          <cell r="D1798" t="str">
            <v>Skorupska Weronika</v>
          </cell>
          <cell r="E1798">
            <v>3305</v>
          </cell>
        </row>
        <row r="1799">
          <cell r="C1799">
            <v>45428</v>
          </cell>
          <cell r="D1799" t="str">
            <v>Stangreciak Julia</v>
          </cell>
          <cell r="E1799">
            <v>3306</v>
          </cell>
        </row>
        <row r="1800">
          <cell r="C1800">
            <v>49508</v>
          </cell>
          <cell r="D1800" t="str">
            <v>Szornack Karol</v>
          </cell>
          <cell r="E1800">
            <v>3320</v>
          </cell>
        </row>
        <row r="1801">
          <cell r="C1801">
            <v>44437</v>
          </cell>
          <cell r="D1801" t="str">
            <v>Szychowska Magdalena</v>
          </cell>
          <cell r="E1801">
            <v>3313</v>
          </cell>
        </row>
        <row r="1802">
          <cell r="C1802">
            <v>39621</v>
          </cell>
          <cell r="D1802" t="str">
            <v>Tatarewicz Krzysztof</v>
          </cell>
          <cell r="E1802">
            <v>3294</v>
          </cell>
        </row>
        <row r="1803">
          <cell r="C1803">
            <v>46547</v>
          </cell>
          <cell r="D1803" t="str">
            <v>Tomczak Klaudia</v>
          </cell>
          <cell r="E1803">
            <v>3314</v>
          </cell>
        </row>
        <row r="1804">
          <cell r="C1804">
            <v>39341</v>
          </cell>
          <cell r="D1804" t="str">
            <v>Ambrusewicz Eryk</v>
          </cell>
          <cell r="E1804">
            <v>609</v>
          </cell>
        </row>
        <row r="1805">
          <cell r="C1805">
            <v>10578</v>
          </cell>
          <cell r="D1805" t="str">
            <v>Ficner Zbigniew</v>
          </cell>
          <cell r="E1805">
            <v>610</v>
          </cell>
        </row>
        <row r="1806">
          <cell r="C1806">
            <v>21995</v>
          </cell>
          <cell r="D1806" t="str">
            <v>Frydrychowicz Jacek</v>
          </cell>
          <cell r="E1806">
            <v>611</v>
          </cell>
        </row>
        <row r="1807">
          <cell r="C1807">
            <v>39342</v>
          </cell>
          <cell r="D1807" t="str">
            <v>Gierlach Bogusław</v>
          </cell>
          <cell r="E1807">
            <v>612</v>
          </cell>
        </row>
        <row r="1808">
          <cell r="C1808">
            <v>27825</v>
          </cell>
          <cell r="D1808" t="str">
            <v>Kapral Roman</v>
          </cell>
          <cell r="E1808">
            <v>613</v>
          </cell>
        </row>
        <row r="1809">
          <cell r="C1809">
            <v>21998</v>
          </cell>
          <cell r="D1809" t="str">
            <v>Kupciw Piotr</v>
          </cell>
          <cell r="E1809">
            <v>614</v>
          </cell>
        </row>
        <row r="1810">
          <cell r="C1810">
            <v>9736</v>
          </cell>
          <cell r="D1810" t="str">
            <v>Łysiak Krystyna</v>
          </cell>
          <cell r="E1810">
            <v>615</v>
          </cell>
        </row>
        <row r="1811">
          <cell r="C1811">
            <v>49295</v>
          </cell>
          <cell r="D1811" t="str">
            <v>Ardelli Leszek</v>
          </cell>
          <cell r="E1811">
            <v>1291</v>
          </cell>
        </row>
        <row r="1812">
          <cell r="C1812">
            <v>47108</v>
          </cell>
          <cell r="D1812" t="str">
            <v>Bernad Mariusz</v>
          </cell>
          <cell r="E1812">
            <v>1294</v>
          </cell>
        </row>
        <row r="1813">
          <cell r="C1813">
            <v>49296</v>
          </cell>
          <cell r="D1813" t="str">
            <v>Fudalej Mariusz</v>
          </cell>
          <cell r="E1813">
            <v>1292</v>
          </cell>
        </row>
        <row r="1814">
          <cell r="C1814">
            <v>47105</v>
          </cell>
          <cell r="D1814" t="str">
            <v>Kwaśnicki Maciej</v>
          </cell>
          <cell r="E1814">
            <v>1295</v>
          </cell>
        </row>
        <row r="1815">
          <cell r="C1815">
            <v>47104</v>
          </cell>
          <cell r="D1815" t="str">
            <v>Łyskawka Dawid</v>
          </cell>
          <cell r="E1815">
            <v>1296</v>
          </cell>
        </row>
        <row r="1816">
          <cell r="C1816">
            <v>49297</v>
          </cell>
          <cell r="D1816" t="str">
            <v>Rogula Grzegorz</v>
          </cell>
          <cell r="E1816">
            <v>1293</v>
          </cell>
        </row>
        <row r="1817">
          <cell r="C1817">
            <v>47106</v>
          </cell>
          <cell r="D1817" t="str">
            <v>Różycki Jerzy</v>
          </cell>
          <cell r="E1817">
            <v>1297</v>
          </cell>
        </row>
        <row r="1818">
          <cell r="C1818">
            <v>47109</v>
          </cell>
          <cell r="D1818" t="str">
            <v>Sarul Roman</v>
          </cell>
          <cell r="E1818">
            <v>1298</v>
          </cell>
        </row>
        <row r="1819">
          <cell r="C1819">
            <v>46226</v>
          </cell>
          <cell r="D1819" t="str">
            <v>Gierczak Krzysztof</v>
          </cell>
          <cell r="E1819">
            <v>7863</v>
          </cell>
        </row>
        <row r="1820">
          <cell r="C1820">
            <v>48257</v>
          </cell>
          <cell r="D1820" t="str">
            <v>Golba Marek</v>
          </cell>
          <cell r="E1820">
            <v>7864</v>
          </cell>
        </row>
        <row r="1821">
          <cell r="C1821">
            <v>48258</v>
          </cell>
          <cell r="D1821" t="str">
            <v>Korkuś Krzysztof</v>
          </cell>
          <cell r="E1821">
            <v>7865</v>
          </cell>
        </row>
        <row r="1822">
          <cell r="C1822">
            <v>46225</v>
          </cell>
          <cell r="D1822" t="str">
            <v>Maracz Bartłomiej</v>
          </cell>
          <cell r="E1822">
            <v>7866</v>
          </cell>
        </row>
        <row r="1823">
          <cell r="C1823">
            <v>39436</v>
          </cell>
          <cell r="D1823" t="str">
            <v>Morusiewicz Hubert</v>
          </cell>
          <cell r="E1823">
            <v>7867</v>
          </cell>
        </row>
        <row r="1824">
          <cell r="C1824">
            <v>39433</v>
          </cell>
          <cell r="D1824" t="str">
            <v>Niekało Krzysztof</v>
          </cell>
          <cell r="E1824">
            <v>7868</v>
          </cell>
        </row>
        <row r="1825">
          <cell r="C1825">
            <v>39434</v>
          </cell>
          <cell r="D1825" t="str">
            <v>Paszczeniuk Dawid</v>
          </cell>
          <cell r="E1825">
            <v>7869</v>
          </cell>
        </row>
        <row r="1826">
          <cell r="C1826">
            <v>39437</v>
          </cell>
          <cell r="D1826" t="str">
            <v>Polanowska Ewa</v>
          </cell>
          <cell r="E1826">
            <v>7870</v>
          </cell>
        </row>
        <row r="1827">
          <cell r="C1827">
            <v>39435</v>
          </cell>
          <cell r="D1827" t="str">
            <v>Sadko Krzysztof</v>
          </cell>
          <cell r="E1827">
            <v>7871</v>
          </cell>
        </row>
        <row r="1828">
          <cell r="C1828">
            <v>39432</v>
          </cell>
          <cell r="D1828" t="str">
            <v>Świtek Ireneusz</v>
          </cell>
          <cell r="E1828">
            <v>7872</v>
          </cell>
        </row>
        <row r="1829">
          <cell r="C1829">
            <v>45793</v>
          </cell>
          <cell r="D1829" t="str">
            <v>Czompa Natalia</v>
          </cell>
          <cell r="E1829">
            <v>7384</v>
          </cell>
        </row>
        <row r="1830">
          <cell r="C1830">
            <v>50067</v>
          </cell>
          <cell r="D1830" t="str">
            <v>Dudzicz Patryk</v>
          </cell>
          <cell r="E1830">
            <v>7383</v>
          </cell>
        </row>
        <row r="1831">
          <cell r="C1831">
            <v>39401</v>
          </cell>
          <cell r="D1831" t="str">
            <v>Kmieć Stanisław</v>
          </cell>
          <cell r="E1831">
            <v>7385</v>
          </cell>
        </row>
        <row r="1832">
          <cell r="C1832">
            <v>48284</v>
          </cell>
          <cell r="D1832" t="str">
            <v>Kusyk Alex</v>
          </cell>
          <cell r="E1832">
            <v>7386</v>
          </cell>
        </row>
        <row r="1833">
          <cell r="C1833">
            <v>28151</v>
          </cell>
          <cell r="D1833" t="str">
            <v>Lopko Bartłomiej</v>
          </cell>
          <cell r="E1833">
            <v>7392</v>
          </cell>
        </row>
        <row r="1834">
          <cell r="C1834">
            <v>48874</v>
          </cell>
          <cell r="D1834" t="str">
            <v>Mucha Mateusz</v>
          </cell>
          <cell r="E1834">
            <v>7391</v>
          </cell>
        </row>
        <row r="1835">
          <cell r="C1835">
            <v>46016</v>
          </cell>
          <cell r="D1835" t="str">
            <v>Nowak Mikołaj</v>
          </cell>
          <cell r="E1835">
            <v>7387</v>
          </cell>
        </row>
        <row r="1836">
          <cell r="C1836">
            <v>46017</v>
          </cell>
          <cell r="D1836" t="str">
            <v>Papież Franciszek</v>
          </cell>
          <cell r="E1836">
            <v>7388</v>
          </cell>
        </row>
        <row r="1837">
          <cell r="C1837">
            <v>43930</v>
          </cell>
          <cell r="D1837" t="str">
            <v>Regus Maciej</v>
          </cell>
          <cell r="E1837">
            <v>7389</v>
          </cell>
        </row>
        <row r="1838">
          <cell r="C1838">
            <v>48616</v>
          </cell>
          <cell r="D1838" t="str">
            <v>Ważna Magdalena</v>
          </cell>
          <cell r="E1838">
            <v>7390</v>
          </cell>
        </row>
        <row r="1839">
          <cell r="C1839">
            <v>9718</v>
          </cell>
          <cell r="D1839" t="str">
            <v>Fischer Jakub</v>
          </cell>
          <cell r="E1839">
            <v>3937</v>
          </cell>
        </row>
        <row r="1840">
          <cell r="C1840">
            <v>8314</v>
          </cell>
          <cell r="D1840" t="str">
            <v>Iwuć Stefan</v>
          </cell>
          <cell r="E1840">
            <v>3941</v>
          </cell>
        </row>
        <row r="1841">
          <cell r="C1841">
            <v>26349</v>
          </cell>
          <cell r="D1841" t="str">
            <v>Kasperski Tomasz</v>
          </cell>
          <cell r="E1841">
            <v>3939</v>
          </cell>
        </row>
        <row r="1842">
          <cell r="C1842">
            <v>19365</v>
          </cell>
          <cell r="D1842" t="str">
            <v>Mikołajczuk Leszek</v>
          </cell>
          <cell r="E1842">
            <v>3940</v>
          </cell>
        </row>
        <row r="1843">
          <cell r="C1843">
            <v>26350</v>
          </cell>
          <cell r="D1843" t="str">
            <v>Szałęga Jacek</v>
          </cell>
          <cell r="E1843">
            <v>3936</v>
          </cell>
        </row>
        <row r="1844">
          <cell r="C1844">
            <v>26351</v>
          </cell>
          <cell r="D1844" t="str">
            <v>Trąbiński Marek</v>
          </cell>
          <cell r="E1844">
            <v>3938</v>
          </cell>
        </row>
        <row r="1845">
          <cell r="C1845">
            <v>44446</v>
          </cell>
          <cell r="D1845" t="str">
            <v>Nowakowski Mateusz</v>
          </cell>
          <cell r="E1845">
            <v>8843</v>
          </cell>
        </row>
        <row r="1846">
          <cell r="C1846">
            <v>50312</v>
          </cell>
          <cell r="D1846" t="str">
            <v>Pytkiewicz Julia</v>
          </cell>
          <cell r="E1846">
            <v>8842</v>
          </cell>
        </row>
        <row r="1847">
          <cell r="C1847">
            <v>48919</v>
          </cell>
          <cell r="D1847" t="str">
            <v>Ruszkowski Jędrzej</v>
          </cell>
          <cell r="E1847">
            <v>8844</v>
          </cell>
        </row>
        <row r="1848">
          <cell r="C1848">
            <v>46373</v>
          </cell>
          <cell r="D1848" t="str">
            <v>Skiba Błażej</v>
          </cell>
          <cell r="E1848">
            <v>8845</v>
          </cell>
        </row>
        <row r="1849">
          <cell r="C1849">
            <v>40509</v>
          </cell>
          <cell r="D1849" t="str">
            <v>Smoliński Łukasz</v>
          </cell>
          <cell r="E1849">
            <v>8846</v>
          </cell>
        </row>
        <row r="1850">
          <cell r="C1850">
            <v>36457</v>
          </cell>
          <cell r="D1850" t="str">
            <v>Baraniecki Mirosław</v>
          </cell>
          <cell r="E1850">
            <v>3409</v>
          </cell>
        </row>
        <row r="1851">
          <cell r="C1851">
            <v>2080</v>
          </cell>
          <cell r="D1851" t="str">
            <v>Bąk Daniel</v>
          </cell>
          <cell r="E1851">
            <v>261</v>
          </cell>
        </row>
        <row r="1852">
          <cell r="C1852">
            <v>24613</v>
          </cell>
          <cell r="D1852" t="str">
            <v>Bąk Magdalena</v>
          </cell>
          <cell r="E1852">
            <v>3187</v>
          </cell>
        </row>
        <row r="1853">
          <cell r="C1853">
            <v>49524</v>
          </cell>
          <cell r="D1853" t="str">
            <v>Budynkiewicz Piotr</v>
          </cell>
          <cell r="E1853">
            <v>3406</v>
          </cell>
        </row>
        <row r="1854">
          <cell r="C1854">
            <v>26701</v>
          </cell>
          <cell r="D1854" t="str">
            <v>Dosz Sławomir</v>
          </cell>
          <cell r="E1854">
            <v>262</v>
          </cell>
        </row>
        <row r="1855">
          <cell r="C1855">
            <v>8043</v>
          </cell>
          <cell r="D1855" t="str">
            <v>Dziwosz Jakub</v>
          </cell>
          <cell r="E1855">
            <v>263</v>
          </cell>
        </row>
        <row r="1856">
          <cell r="C1856">
            <v>18828</v>
          </cell>
          <cell r="D1856" t="str">
            <v>Grzęda Marek</v>
          </cell>
          <cell r="E1856">
            <v>3188</v>
          </cell>
        </row>
        <row r="1857">
          <cell r="C1857">
            <v>32450</v>
          </cell>
          <cell r="D1857" t="str">
            <v>Grzęda Sylwester</v>
          </cell>
          <cell r="E1857">
            <v>3189</v>
          </cell>
        </row>
        <row r="1858">
          <cell r="C1858">
            <v>49093</v>
          </cell>
          <cell r="D1858" t="str">
            <v>Hidetoshi Oya</v>
          </cell>
          <cell r="E1858">
            <v>260</v>
          </cell>
        </row>
        <row r="1859">
          <cell r="C1859">
            <v>49489</v>
          </cell>
          <cell r="D1859" t="str">
            <v>Jacewicz Mateusz</v>
          </cell>
          <cell r="E1859">
            <v>3202</v>
          </cell>
        </row>
        <row r="1860">
          <cell r="C1860">
            <v>32451</v>
          </cell>
          <cell r="D1860" t="str">
            <v>Jaworski Władysław</v>
          </cell>
          <cell r="E1860">
            <v>3410</v>
          </cell>
        </row>
        <row r="1861">
          <cell r="C1861">
            <v>36844</v>
          </cell>
          <cell r="D1861" t="str">
            <v>Kowalczyk Jakub</v>
          </cell>
          <cell r="E1861">
            <v>264</v>
          </cell>
        </row>
        <row r="1862">
          <cell r="C1862">
            <v>38897</v>
          </cell>
          <cell r="D1862" t="str">
            <v>Kowalczyk Marek</v>
          </cell>
          <cell r="E1862">
            <v>3190</v>
          </cell>
        </row>
        <row r="1863">
          <cell r="C1863">
            <v>35401</v>
          </cell>
          <cell r="D1863" t="str">
            <v>Lewaszkiewicz Filip</v>
          </cell>
          <cell r="E1863">
            <v>265</v>
          </cell>
        </row>
        <row r="1864">
          <cell r="C1864">
            <v>48892</v>
          </cell>
          <cell r="D1864" t="str">
            <v>Lisiak Jerzy</v>
          </cell>
          <cell r="E1864">
            <v>3194</v>
          </cell>
        </row>
        <row r="1865">
          <cell r="C1865">
            <v>49488</v>
          </cell>
          <cell r="D1865" t="str">
            <v>Michalski Bartosz</v>
          </cell>
          <cell r="E1865">
            <v>3200</v>
          </cell>
        </row>
        <row r="1866">
          <cell r="C1866">
            <v>43252</v>
          </cell>
          <cell r="D1866" t="str">
            <v>Niedźwiecki Jan</v>
          </cell>
          <cell r="E1866">
            <v>3195</v>
          </cell>
        </row>
        <row r="1867">
          <cell r="C1867">
            <v>42413</v>
          </cell>
          <cell r="D1867" t="str">
            <v>Panasiuk Janusz</v>
          </cell>
          <cell r="E1867">
            <v>3196</v>
          </cell>
        </row>
        <row r="1868">
          <cell r="C1868">
            <v>1883</v>
          </cell>
          <cell r="D1868" t="str">
            <v>Perek Jakub</v>
          </cell>
          <cell r="E1868">
            <v>266</v>
          </cell>
        </row>
        <row r="1869">
          <cell r="C1869">
            <v>1055</v>
          </cell>
          <cell r="D1869" t="str">
            <v>Sakowicz Ryszard</v>
          </cell>
          <cell r="E1869">
            <v>3191</v>
          </cell>
        </row>
        <row r="1870">
          <cell r="C1870">
            <v>467</v>
          </cell>
          <cell r="D1870" t="str">
            <v>Skubiszewski Witold</v>
          </cell>
          <cell r="E1870">
            <v>267</v>
          </cell>
        </row>
        <row r="1871">
          <cell r="C1871">
            <v>42415</v>
          </cell>
          <cell r="D1871" t="str">
            <v>Szyszkowski Łukasz</v>
          </cell>
          <cell r="E1871">
            <v>3192</v>
          </cell>
        </row>
        <row r="1872">
          <cell r="C1872">
            <v>49525</v>
          </cell>
          <cell r="D1872" t="str">
            <v>Tomasik Jan</v>
          </cell>
          <cell r="E1872">
            <v>3407</v>
          </cell>
        </row>
        <row r="1873">
          <cell r="C1873">
            <v>5143</v>
          </cell>
          <cell r="D1873" t="str">
            <v>Truszkowski Henryk</v>
          </cell>
          <cell r="E1873">
            <v>3197</v>
          </cell>
        </row>
        <row r="1874">
          <cell r="C1874">
            <v>599</v>
          </cell>
          <cell r="D1874" t="str">
            <v>Truszkowski Marcin</v>
          </cell>
          <cell r="E1874">
            <v>3411</v>
          </cell>
        </row>
        <row r="1875">
          <cell r="C1875">
            <v>49487</v>
          </cell>
          <cell r="D1875" t="str">
            <v>Wawruszczak Łukasz</v>
          </cell>
          <cell r="E1875">
            <v>3199</v>
          </cell>
        </row>
        <row r="1876">
          <cell r="C1876">
            <v>49526</v>
          </cell>
          <cell r="D1876" t="str">
            <v>Wawruszczak Piotr</v>
          </cell>
          <cell r="E1876">
            <v>3408</v>
          </cell>
        </row>
        <row r="1877">
          <cell r="C1877">
            <v>34852</v>
          </cell>
          <cell r="D1877" t="str">
            <v>Wiącek Amelia</v>
          </cell>
          <cell r="E1877">
            <v>3201</v>
          </cell>
        </row>
        <row r="1878">
          <cell r="C1878">
            <v>5145</v>
          </cell>
          <cell r="D1878" t="str">
            <v>Woźniak Arkadiusz</v>
          </cell>
          <cell r="E1878">
            <v>3193</v>
          </cell>
        </row>
        <row r="1879">
          <cell r="C1879">
            <v>12238</v>
          </cell>
          <cell r="D1879" t="str">
            <v>Zielińska Dagmara</v>
          </cell>
          <cell r="E1879">
            <v>3198</v>
          </cell>
        </row>
        <row r="1880">
          <cell r="C1880">
            <v>17307</v>
          </cell>
          <cell r="D1880" t="str">
            <v>Aleksanderek Robert</v>
          </cell>
          <cell r="E1880">
            <v>9021</v>
          </cell>
        </row>
        <row r="1881">
          <cell r="C1881">
            <v>2374</v>
          </cell>
          <cell r="D1881" t="str">
            <v>Dudziak Dariusz</v>
          </cell>
          <cell r="E1881">
            <v>5962</v>
          </cell>
        </row>
        <row r="1882">
          <cell r="C1882">
            <v>46543</v>
          </cell>
          <cell r="D1882" t="str">
            <v>Frankowska Dominika</v>
          </cell>
          <cell r="E1882">
            <v>5959</v>
          </cell>
        </row>
        <row r="1883">
          <cell r="C1883">
            <v>49840</v>
          </cell>
          <cell r="D1883" t="str">
            <v>Gryczan Andrzej</v>
          </cell>
          <cell r="E1883">
            <v>5951</v>
          </cell>
        </row>
        <row r="1884">
          <cell r="C1884">
            <v>2366</v>
          </cell>
          <cell r="D1884" t="str">
            <v>Jaskólski Daniel</v>
          </cell>
          <cell r="E1884">
            <v>5952</v>
          </cell>
        </row>
        <row r="1885">
          <cell r="C1885">
            <v>45403</v>
          </cell>
          <cell r="D1885" t="str">
            <v>Kanarek Tomasz</v>
          </cell>
          <cell r="E1885">
            <v>7877</v>
          </cell>
        </row>
        <row r="1886">
          <cell r="C1886">
            <v>36729</v>
          </cell>
          <cell r="D1886" t="str">
            <v>Kosiorowski Adrian</v>
          </cell>
          <cell r="E1886">
            <v>5953</v>
          </cell>
        </row>
        <row r="1887">
          <cell r="C1887">
            <v>2381</v>
          </cell>
          <cell r="D1887" t="str">
            <v>Kuderski Andrzej</v>
          </cell>
          <cell r="E1887">
            <v>5954</v>
          </cell>
        </row>
        <row r="1888">
          <cell r="C1888">
            <v>41852</v>
          </cell>
          <cell r="D1888" t="str">
            <v>Kuderski Paweł</v>
          </cell>
          <cell r="E1888">
            <v>5955</v>
          </cell>
        </row>
        <row r="1889">
          <cell r="C1889">
            <v>17305</v>
          </cell>
          <cell r="D1889" t="str">
            <v>Kulik Robert</v>
          </cell>
          <cell r="E1889">
            <v>5956</v>
          </cell>
        </row>
        <row r="1890">
          <cell r="C1890">
            <v>2383</v>
          </cell>
          <cell r="D1890" t="str">
            <v>Lewandowski Łukasz</v>
          </cell>
          <cell r="E1890">
            <v>5957</v>
          </cell>
        </row>
        <row r="1891">
          <cell r="C1891">
            <v>31570</v>
          </cell>
          <cell r="D1891" t="str">
            <v>Piechowiak Mirosław</v>
          </cell>
          <cell r="E1891">
            <v>5958</v>
          </cell>
        </row>
        <row r="1892">
          <cell r="C1892">
            <v>48304</v>
          </cell>
          <cell r="D1892" t="str">
            <v>Pyka Martyna</v>
          </cell>
          <cell r="E1892">
            <v>5960</v>
          </cell>
        </row>
        <row r="1893">
          <cell r="C1893">
            <v>5080</v>
          </cell>
          <cell r="D1893" t="str">
            <v>Radziwon Krzysztof</v>
          </cell>
          <cell r="E1893">
            <v>7876</v>
          </cell>
        </row>
        <row r="1894">
          <cell r="C1894">
            <v>6372</v>
          </cell>
          <cell r="D1894" t="str">
            <v>Rudomina Sławomir</v>
          </cell>
          <cell r="E1894">
            <v>5964</v>
          </cell>
        </row>
        <row r="1895">
          <cell r="C1895">
            <v>33537</v>
          </cell>
          <cell r="D1895" t="str">
            <v>Urbański Krzysztof</v>
          </cell>
          <cell r="E1895">
            <v>5961</v>
          </cell>
        </row>
        <row r="1896">
          <cell r="C1896">
            <v>6358</v>
          </cell>
          <cell r="D1896" t="str">
            <v>Wrębiak Waldemar</v>
          </cell>
          <cell r="E1896">
            <v>7875</v>
          </cell>
        </row>
        <row r="1897">
          <cell r="C1897">
            <v>2382</v>
          </cell>
          <cell r="D1897" t="str">
            <v>Żmijak Zbigniew</v>
          </cell>
          <cell r="E1897">
            <v>5963</v>
          </cell>
        </row>
        <row r="1898">
          <cell r="C1898">
            <v>50332</v>
          </cell>
          <cell r="D1898" t="str">
            <v>Berger Wiktor</v>
          </cell>
          <cell r="E1898">
            <v>8970</v>
          </cell>
        </row>
        <row r="1899">
          <cell r="C1899">
            <v>42147</v>
          </cell>
          <cell r="D1899" t="str">
            <v>Bogdanowicz Mateusz</v>
          </cell>
          <cell r="E1899">
            <v>8973</v>
          </cell>
        </row>
        <row r="1900">
          <cell r="C1900">
            <v>45885</v>
          </cell>
          <cell r="D1900" t="str">
            <v>Chełminiak Michalina</v>
          </cell>
          <cell r="E1900">
            <v>8960</v>
          </cell>
        </row>
        <row r="1901">
          <cell r="C1901">
            <v>38830</v>
          </cell>
          <cell r="D1901" t="str">
            <v>Czerniak Weronika</v>
          </cell>
          <cell r="E1901">
            <v>8962</v>
          </cell>
        </row>
        <row r="1902">
          <cell r="C1902">
            <v>48880</v>
          </cell>
          <cell r="D1902" t="str">
            <v>Dominiak Lena</v>
          </cell>
          <cell r="E1902">
            <v>8968</v>
          </cell>
        </row>
        <row r="1903">
          <cell r="C1903">
            <v>47916</v>
          </cell>
          <cell r="D1903" t="str">
            <v>Grybel Jakub</v>
          </cell>
          <cell r="E1903">
            <v>8967</v>
          </cell>
        </row>
        <row r="1904">
          <cell r="C1904">
            <v>50331</v>
          </cell>
          <cell r="D1904" t="str">
            <v>Kałuża Oliwia</v>
          </cell>
          <cell r="E1904">
            <v>8969</v>
          </cell>
        </row>
        <row r="1905">
          <cell r="C1905">
            <v>45883</v>
          </cell>
          <cell r="D1905" t="str">
            <v>Kamińska Zofia</v>
          </cell>
          <cell r="E1905">
            <v>8964</v>
          </cell>
        </row>
        <row r="1906">
          <cell r="C1906">
            <v>45881</v>
          </cell>
          <cell r="D1906" t="str">
            <v>Kamiński Adam</v>
          </cell>
          <cell r="E1906">
            <v>8955</v>
          </cell>
        </row>
        <row r="1907">
          <cell r="C1907">
            <v>50333</v>
          </cell>
          <cell r="D1907" t="str">
            <v>Korostylew Natan</v>
          </cell>
          <cell r="E1907">
            <v>8971</v>
          </cell>
        </row>
        <row r="1908">
          <cell r="C1908">
            <v>39879</v>
          </cell>
          <cell r="D1908" t="str">
            <v>Krzywiecka Oliwia</v>
          </cell>
          <cell r="E1908">
            <v>8959</v>
          </cell>
        </row>
        <row r="1909">
          <cell r="C1909">
            <v>50335</v>
          </cell>
          <cell r="D1909" t="str">
            <v>Kucharski Leszek</v>
          </cell>
          <cell r="E1909">
            <v>8974</v>
          </cell>
        </row>
        <row r="1910">
          <cell r="C1910">
            <v>44408</v>
          </cell>
          <cell r="D1910" t="str">
            <v>Lech Bogdan</v>
          </cell>
          <cell r="E1910">
            <v>8957</v>
          </cell>
        </row>
        <row r="1911">
          <cell r="C1911">
            <v>34874</v>
          </cell>
          <cell r="D1911" t="str">
            <v>Lech Weronika</v>
          </cell>
          <cell r="E1911">
            <v>8958</v>
          </cell>
        </row>
        <row r="1912">
          <cell r="C1912">
            <v>42148</v>
          </cell>
          <cell r="D1912" t="str">
            <v>Murawski Bartłomiej</v>
          </cell>
          <cell r="E1912">
            <v>8965</v>
          </cell>
        </row>
        <row r="1913">
          <cell r="C1913">
            <v>39880</v>
          </cell>
          <cell r="D1913" t="str">
            <v>Niemców Fabian</v>
          </cell>
          <cell r="E1913">
            <v>8963</v>
          </cell>
        </row>
        <row r="1914">
          <cell r="C1914">
            <v>50334</v>
          </cell>
          <cell r="D1914" t="str">
            <v>Piróg Michalina</v>
          </cell>
          <cell r="E1914">
            <v>8972</v>
          </cell>
        </row>
        <row r="1915">
          <cell r="C1915">
            <v>14618</v>
          </cell>
          <cell r="D1915" t="str">
            <v>Rzepka Kazimierz</v>
          </cell>
          <cell r="E1915">
            <v>8953</v>
          </cell>
        </row>
        <row r="1916">
          <cell r="C1916">
            <v>50330</v>
          </cell>
          <cell r="D1916" t="str">
            <v>Sekular Kacper</v>
          </cell>
          <cell r="E1916">
            <v>8966</v>
          </cell>
        </row>
        <row r="1917">
          <cell r="C1917">
            <v>45882</v>
          </cell>
          <cell r="D1917" t="str">
            <v>Skrzypczak Artur</v>
          </cell>
          <cell r="E1917">
            <v>8954</v>
          </cell>
        </row>
        <row r="1918">
          <cell r="C1918">
            <v>43171</v>
          </cell>
          <cell r="D1918" t="str">
            <v>Sobczak Nikola</v>
          </cell>
          <cell r="E1918">
            <v>8961</v>
          </cell>
        </row>
        <row r="1919">
          <cell r="C1919">
            <v>50329</v>
          </cell>
          <cell r="D1919" t="str">
            <v>Stawiski Jacek</v>
          </cell>
          <cell r="E1919">
            <v>8956</v>
          </cell>
        </row>
        <row r="1920">
          <cell r="C1920">
            <v>1520</v>
          </cell>
          <cell r="D1920" t="str">
            <v>Blacha Henryk</v>
          </cell>
          <cell r="E1920">
            <v>4914</v>
          </cell>
        </row>
        <row r="1921">
          <cell r="C1921">
            <v>192</v>
          </cell>
          <cell r="D1921" t="str">
            <v>Kozłowski Krzysztof</v>
          </cell>
          <cell r="E1921">
            <v>4915</v>
          </cell>
        </row>
        <row r="1922">
          <cell r="C1922">
            <v>41976</v>
          </cell>
          <cell r="D1922" t="str">
            <v>Małachowski Dariusz</v>
          </cell>
          <cell r="E1922">
            <v>4916</v>
          </cell>
        </row>
        <row r="1923">
          <cell r="C1923">
            <v>27813</v>
          </cell>
          <cell r="D1923" t="str">
            <v>Nowak Marek</v>
          </cell>
          <cell r="E1923">
            <v>4917</v>
          </cell>
        </row>
        <row r="1924">
          <cell r="C1924">
            <v>146</v>
          </cell>
          <cell r="D1924" t="str">
            <v>Suchecki Jan</v>
          </cell>
          <cell r="E1924">
            <v>4918</v>
          </cell>
        </row>
        <row r="1925">
          <cell r="C1925">
            <v>29109</v>
          </cell>
          <cell r="D1925" t="str">
            <v>Zając Kacper</v>
          </cell>
          <cell r="E1925">
            <v>4920</v>
          </cell>
        </row>
        <row r="1926">
          <cell r="C1926">
            <v>170</v>
          </cell>
          <cell r="D1926" t="str">
            <v>Zjawin Wiesław</v>
          </cell>
          <cell r="E1926">
            <v>4919</v>
          </cell>
        </row>
        <row r="1927">
          <cell r="C1927">
            <v>420</v>
          </cell>
          <cell r="D1927" t="str">
            <v>Błaszczyk Lucjan</v>
          </cell>
          <cell r="E1927">
            <v>46</v>
          </cell>
        </row>
        <row r="1928">
          <cell r="C1928">
            <v>46896</v>
          </cell>
          <cell r="D1928" t="str">
            <v>Buda Kacper</v>
          </cell>
          <cell r="E1928">
            <v>78</v>
          </cell>
        </row>
        <row r="1929">
          <cell r="C1929">
            <v>48626</v>
          </cell>
          <cell r="D1929" t="str">
            <v>Buda Maksymilian</v>
          </cell>
          <cell r="E1929">
            <v>79</v>
          </cell>
        </row>
        <row r="1930">
          <cell r="C1930">
            <v>36314</v>
          </cell>
          <cell r="D1930" t="str">
            <v>Chłodnicki Piotr</v>
          </cell>
          <cell r="E1930">
            <v>54</v>
          </cell>
        </row>
        <row r="1931">
          <cell r="C1931">
            <v>39409</v>
          </cell>
          <cell r="D1931" t="str">
            <v>Chmielik Marta</v>
          </cell>
          <cell r="E1931">
            <v>80</v>
          </cell>
        </row>
        <row r="1932">
          <cell r="C1932">
            <v>39411</v>
          </cell>
          <cell r="D1932" t="str">
            <v>Danowski Damian</v>
          </cell>
          <cell r="E1932">
            <v>81</v>
          </cell>
        </row>
        <row r="1933">
          <cell r="C1933">
            <v>36263</v>
          </cell>
          <cell r="D1933" t="str">
            <v>Dobrowolska Julia</v>
          </cell>
          <cell r="E1933">
            <v>82</v>
          </cell>
        </row>
        <row r="1934">
          <cell r="C1934">
            <v>12407</v>
          </cell>
          <cell r="D1934" t="str">
            <v>Dzikowski Łukasz</v>
          </cell>
          <cell r="E1934">
            <v>8675</v>
          </cell>
        </row>
        <row r="1935">
          <cell r="C1935">
            <v>37169</v>
          </cell>
          <cell r="D1935" t="str">
            <v>Dziuba Patryk</v>
          </cell>
          <cell r="E1935">
            <v>55</v>
          </cell>
        </row>
        <row r="1936">
          <cell r="C1936">
            <v>12693</v>
          </cell>
          <cell r="D1936" t="str">
            <v>Foltanowicz Paweł</v>
          </cell>
          <cell r="E1936">
            <v>8676</v>
          </cell>
        </row>
        <row r="1937">
          <cell r="C1937">
            <v>36385</v>
          </cell>
          <cell r="D1937" t="str">
            <v>Franc Igor</v>
          </cell>
          <cell r="E1937">
            <v>8674</v>
          </cell>
        </row>
        <row r="1938">
          <cell r="C1938">
            <v>48625</v>
          </cell>
          <cell r="D1938" t="str">
            <v>Frątczak Łukasz</v>
          </cell>
          <cell r="E1938">
            <v>83</v>
          </cell>
        </row>
        <row r="1939">
          <cell r="C1939">
            <v>48825</v>
          </cell>
          <cell r="D1939" t="str">
            <v>Gieburowski Oliwier</v>
          </cell>
          <cell r="E1939">
            <v>84</v>
          </cell>
        </row>
        <row r="1940">
          <cell r="C1940">
            <v>36569</v>
          </cell>
          <cell r="D1940" t="str">
            <v>Gładka Paulina</v>
          </cell>
          <cell r="E1940">
            <v>85</v>
          </cell>
        </row>
        <row r="1941">
          <cell r="C1941">
            <v>18211</v>
          </cell>
          <cell r="D1941" t="str">
            <v>Grudzień Piotr</v>
          </cell>
          <cell r="E1941">
            <v>65</v>
          </cell>
        </row>
        <row r="1942">
          <cell r="C1942">
            <v>39505</v>
          </cell>
          <cell r="D1942" t="str">
            <v>Gruszka Damian</v>
          </cell>
          <cell r="E1942">
            <v>86</v>
          </cell>
        </row>
        <row r="1943">
          <cell r="C1943">
            <v>26624</v>
          </cell>
          <cell r="D1943" t="str">
            <v>Grzebielucha Tomasz</v>
          </cell>
          <cell r="E1943">
            <v>66</v>
          </cell>
        </row>
        <row r="1944">
          <cell r="C1944">
            <v>33968</v>
          </cell>
          <cell r="D1944" t="str">
            <v>Jankowski Jakub</v>
          </cell>
          <cell r="E1944">
            <v>47</v>
          </cell>
        </row>
        <row r="1945">
          <cell r="C1945">
            <v>49080</v>
          </cell>
          <cell r="D1945" t="str">
            <v>Jasiński Przemysław</v>
          </cell>
          <cell r="E1945">
            <v>64</v>
          </cell>
        </row>
        <row r="1946">
          <cell r="C1946">
            <v>46699</v>
          </cell>
          <cell r="D1946" t="str">
            <v>Kaczmarek Wiktor</v>
          </cell>
          <cell r="E1946">
            <v>87</v>
          </cell>
        </row>
        <row r="1947">
          <cell r="C1947">
            <v>12462</v>
          </cell>
          <cell r="D1947" t="str">
            <v>Kijok Emilia</v>
          </cell>
          <cell r="E1947">
            <v>8677</v>
          </cell>
        </row>
        <row r="1948">
          <cell r="C1948">
            <v>30281</v>
          </cell>
          <cell r="D1948" t="str">
            <v>Kołodziejczyk Maciej</v>
          </cell>
          <cell r="E1948">
            <v>48</v>
          </cell>
        </row>
        <row r="1949">
          <cell r="C1949">
            <v>892</v>
          </cell>
          <cell r="D1949" t="str">
            <v>Kopecki Andrzej</v>
          </cell>
          <cell r="E1949">
            <v>67</v>
          </cell>
        </row>
        <row r="1950">
          <cell r="C1950">
            <v>35343</v>
          </cell>
          <cell r="D1950" t="str">
            <v>Kopecki Andrzej</v>
          </cell>
          <cell r="E1950">
            <v>56</v>
          </cell>
        </row>
        <row r="1951">
          <cell r="C1951">
            <v>21031</v>
          </cell>
          <cell r="D1951" t="str">
            <v>Krupa Jarosław</v>
          </cell>
          <cell r="E1951">
            <v>68</v>
          </cell>
        </row>
        <row r="1952">
          <cell r="C1952">
            <v>37360</v>
          </cell>
          <cell r="D1952" t="str">
            <v>Krzywniak Filip</v>
          </cell>
          <cell r="E1952">
            <v>58</v>
          </cell>
        </row>
        <row r="1953">
          <cell r="C1953">
            <v>37359</v>
          </cell>
          <cell r="D1953" t="str">
            <v>Krzywniak Jakub</v>
          </cell>
          <cell r="E1953">
            <v>59</v>
          </cell>
        </row>
        <row r="1954">
          <cell r="C1954">
            <v>35389</v>
          </cell>
          <cell r="D1954" t="str">
            <v>Ligowski Kacper</v>
          </cell>
          <cell r="E1954">
            <v>60</v>
          </cell>
        </row>
        <row r="1955">
          <cell r="C1955">
            <v>21982</v>
          </cell>
          <cell r="D1955" t="str">
            <v>Lubin Hubert</v>
          </cell>
          <cell r="E1955">
            <v>69</v>
          </cell>
        </row>
        <row r="1956">
          <cell r="C1956">
            <v>901</v>
          </cell>
          <cell r="D1956" t="str">
            <v>Lubin Krzysztof</v>
          </cell>
          <cell r="E1956">
            <v>8678</v>
          </cell>
        </row>
        <row r="1957">
          <cell r="C1957">
            <v>46650</v>
          </cell>
          <cell r="D1957" t="str">
            <v>Maciejewski Miłosz</v>
          </cell>
          <cell r="E1957">
            <v>88</v>
          </cell>
        </row>
        <row r="1958">
          <cell r="C1958">
            <v>36493</v>
          </cell>
          <cell r="D1958" t="str">
            <v>Marciniak Szymon</v>
          </cell>
          <cell r="E1958">
            <v>61</v>
          </cell>
        </row>
        <row r="1959">
          <cell r="C1959">
            <v>26633</v>
          </cell>
          <cell r="D1959" t="str">
            <v>Mituta Dorota</v>
          </cell>
          <cell r="E1959">
            <v>70</v>
          </cell>
        </row>
        <row r="1960">
          <cell r="C1960">
            <v>21985</v>
          </cell>
          <cell r="D1960" t="str">
            <v>Moskalik Mariusz</v>
          </cell>
          <cell r="E1960">
            <v>71</v>
          </cell>
        </row>
        <row r="1961">
          <cell r="C1961">
            <v>34877</v>
          </cell>
          <cell r="D1961" t="str">
            <v>Najder Szymon</v>
          </cell>
          <cell r="E1961">
            <v>49</v>
          </cell>
        </row>
        <row r="1962">
          <cell r="C1962">
            <v>25737</v>
          </cell>
          <cell r="D1962" t="str">
            <v>Nalepa Kamil</v>
          </cell>
          <cell r="E1962">
            <v>50</v>
          </cell>
        </row>
        <row r="1963">
          <cell r="C1963">
            <v>46970</v>
          </cell>
          <cell r="D1963" t="str">
            <v>Ng Pak Nam</v>
          </cell>
          <cell r="E1963">
            <v>51</v>
          </cell>
        </row>
        <row r="1964">
          <cell r="C1964">
            <v>46648</v>
          </cell>
          <cell r="D1964" t="str">
            <v>Paździor Szymon</v>
          </cell>
          <cell r="E1964">
            <v>89</v>
          </cell>
        </row>
        <row r="1965">
          <cell r="C1965">
            <v>44906</v>
          </cell>
          <cell r="D1965" t="str">
            <v>Poźniak Aleksandra</v>
          </cell>
          <cell r="E1965">
            <v>90</v>
          </cell>
        </row>
        <row r="1966">
          <cell r="C1966">
            <v>46700</v>
          </cell>
          <cell r="D1966" t="str">
            <v>Poźniak Jan</v>
          </cell>
          <cell r="E1966">
            <v>91</v>
          </cell>
        </row>
        <row r="1967">
          <cell r="C1967">
            <v>12739</v>
          </cell>
          <cell r="D1967" t="str">
            <v>Rakowski Tomasz</v>
          </cell>
          <cell r="E1967">
            <v>8679</v>
          </cell>
        </row>
        <row r="1968">
          <cell r="C1968">
            <v>44908</v>
          </cell>
          <cell r="D1968" t="str">
            <v>Sądel Nicole</v>
          </cell>
          <cell r="E1968">
            <v>92</v>
          </cell>
        </row>
        <row r="1969">
          <cell r="C1969">
            <v>4612</v>
          </cell>
          <cell r="D1969" t="str">
            <v>Skrzynecki Marcin</v>
          </cell>
          <cell r="E1969">
            <v>72</v>
          </cell>
        </row>
        <row r="1970">
          <cell r="C1970">
            <v>46895</v>
          </cell>
          <cell r="D1970" t="str">
            <v>Sławiński Maciej</v>
          </cell>
          <cell r="E1970">
            <v>93</v>
          </cell>
        </row>
        <row r="1971">
          <cell r="C1971">
            <v>38813</v>
          </cell>
          <cell r="D1971" t="str">
            <v>Sokołowska Gabriela</v>
          </cell>
          <cell r="E1971">
            <v>94</v>
          </cell>
        </row>
        <row r="1972">
          <cell r="C1972">
            <v>44907</v>
          </cell>
          <cell r="D1972" t="str">
            <v>Sokołowska Maja</v>
          </cell>
          <cell r="E1972">
            <v>95</v>
          </cell>
        </row>
        <row r="1973">
          <cell r="C1973">
            <v>1729</v>
          </cell>
          <cell r="D1973" t="str">
            <v>Sroczyński Kamil</v>
          </cell>
          <cell r="E1973">
            <v>73</v>
          </cell>
        </row>
        <row r="1974">
          <cell r="C1974">
            <v>1038</v>
          </cell>
          <cell r="D1974" t="str">
            <v>Sroczyński Paweł</v>
          </cell>
          <cell r="E1974">
            <v>62</v>
          </cell>
        </row>
        <row r="1975">
          <cell r="C1975">
            <v>604</v>
          </cell>
          <cell r="D1975" t="str">
            <v>Stamirowski Krzysztof</v>
          </cell>
          <cell r="E1975">
            <v>63</v>
          </cell>
        </row>
        <row r="1976">
          <cell r="C1976">
            <v>6904</v>
          </cell>
          <cell r="D1976" t="str">
            <v>Stocik Krzysztof</v>
          </cell>
          <cell r="E1976">
            <v>74</v>
          </cell>
        </row>
        <row r="1977">
          <cell r="C1977">
            <v>15406</v>
          </cell>
          <cell r="D1977" t="str">
            <v>Szułcik Radosław</v>
          </cell>
          <cell r="E1977">
            <v>75</v>
          </cell>
        </row>
        <row r="1978">
          <cell r="C1978">
            <v>29774</v>
          </cell>
          <cell r="D1978" t="str">
            <v>Wachowiak Łukasz</v>
          </cell>
          <cell r="E1978">
            <v>52</v>
          </cell>
        </row>
        <row r="1979">
          <cell r="C1979">
            <v>8355</v>
          </cell>
          <cell r="D1979" t="str">
            <v>Zając Dariusz</v>
          </cell>
          <cell r="E1979">
            <v>76</v>
          </cell>
        </row>
        <row r="1980">
          <cell r="C1980">
            <v>40234</v>
          </cell>
          <cell r="D1980" t="str">
            <v>Zalewski Mateusz</v>
          </cell>
          <cell r="E1980">
            <v>53</v>
          </cell>
        </row>
        <row r="1981">
          <cell r="C1981">
            <v>31236</v>
          </cell>
          <cell r="D1981" t="str">
            <v>Budakowski Andrzej</v>
          </cell>
          <cell r="E1981">
            <v>5021</v>
          </cell>
        </row>
        <row r="1982">
          <cell r="C1982">
            <v>29680</v>
          </cell>
          <cell r="D1982" t="str">
            <v>Chilicki Maciej</v>
          </cell>
          <cell r="E1982">
            <v>5022</v>
          </cell>
        </row>
        <row r="1983">
          <cell r="C1983">
            <v>20694</v>
          </cell>
          <cell r="D1983" t="str">
            <v>Drąg Bogdan</v>
          </cell>
          <cell r="E1983">
            <v>5023</v>
          </cell>
        </row>
        <row r="1984">
          <cell r="C1984">
            <v>43421</v>
          </cell>
          <cell r="D1984" t="str">
            <v>Hryńczuk Tomasz</v>
          </cell>
          <cell r="E1984">
            <v>5024</v>
          </cell>
        </row>
        <row r="1985">
          <cell r="C1985">
            <v>35509</v>
          </cell>
          <cell r="D1985" t="str">
            <v>Jakimczuk Tomasz</v>
          </cell>
          <cell r="E1985">
            <v>5025</v>
          </cell>
        </row>
        <row r="1986">
          <cell r="C1986">
            <v>23779</v>
          </cell>
          <cell r="D1986" t="str">
            <v>Jaworski Marcin</v>
          </cell>
          <cell r="E1986">
            <v>5026</v>
          </cell>
        </row>
        <row r="1987">
          <cell r="C1987">
            <v>1482</v>
          </cell>
          <cell r="D1987" t="str">
            <v>Kaczmarek Tomasz</v>
          </cell>
          <cell r="E1987">
            <v>5027</v>
          </cell>
        </row>
        <row r="1988">
          <cell r="C1988">
            <v>14951</v>
          </cell>
          <cell r="D1988" t="str">
            <v>Klejbach Paweł</v>
          </cell>
          <cell r="E1988">
            <v>5028</v>
          </cell>
        </row>
        <row r="1989">
          <cell r="C1989">
            <v>31237</v>
          </cell>
          <cell r="D1989" t="str">
            <v>Krzysztof Piotr</v>
          </cell>
          <cell r="E1989">
            <v>5029</v>
          </cell>
        </row>
        <row r="1990">
          <cell r="C1990">
            <v>37953</v>
          </cell>
          <cell r="D1990" t="str">
            <v>Lorenc Jacek</v>
          </cell>
          <cell r="E1990">
            <v>5030</v>
          </cell>
        </row>
        <row r="1991">
          <cell r="C1991">
            <v>45022</v>
          </cell>
          <cell r="D1991" t="str">
            <v>Marchewka Daniel</v>
          </cell>
          <cell r="E1991">
            <v>5031</v>
          </cell>
        </row>
        <row r="1992">
          <cell r="C1992">
            <v>20326</v>
          </cell>
          <cell r="D1992" t="str">
            <v>Michalak Andrzej</v>
          </cell>
          <cell r="E1992">
            <v>5032</v>
          </cell>
        </row>
        <row r="1993">
          <cell r="C1993">
            <v>31235</v>
          </cell>
          <cell r="D1993" t="str">
            <v>Pierkoś Krzysztof</v>
          </cell>
          <cell r="E1993">
            <v>5033</v>
          </cell>
        </row>
        <row r="1994">
          <cell r="C1994">
            <v>25157</v>
          </cell>
          <cell r="D1994" t="str">
            <v>Płocek Tomasz</v>
          </cell>
          <cell r="E1994">
            <v>5034</v>
          </cell>
        </row>
        <row r="1995">
          <cell r="C1995">
            <v>39884</v>
          </cell>
          <cell r="D1995" t="str">
            <v>Rady Sławomir</v>
          </cell>
          <cell r="E1995">
            <v>5035</v>
          </cell>
        </row>
        <row r="1996">
          <cell r="C1996">
            <v>40809</v>
          </cell>
          <cell r="D1996" t="str">
            <v>Rzeźniczak Piotr</v>
          </cell>
          <cell r="E1996">
            <v>5036</v>
          </cell>
        </row>
        <row r="1997">
          <cell r="C1997">
            <v>193</v>
          </cell>
          <cell r="D1997" t="str">
            <v>Szewczyk Tomasz</v>
          </cell>
          <cell r="E1997">
            <v>5037</v>
          </cell>
        </row>
        <row r="1998">
          <cell r="C1998">
            <v>47370</v>
          </cell>
          <cell r="D1998" t="str">
            <v>Szmit Grzegorz</v>
          </cell>
          <cell r="E1998">
            <v>5038</v>
          </cell>
        </row>
        <row r="1999">
          <cell r="C1999">
            <v>39883</v>
          </cell>
          <cell r="D1999" t="str">
            <v>Zaciek Zbigniew</v>
          </cell>
          <cell r="E1999">
            <v>5039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lista"/>
      <sheetName val="główny"/>
      <sheetName val="pociesz"/>
      <sheetName val="om2"/>
      <sheetName val="klaskon"/>
      <sheetName val="wydruk"/>
    </sheetNames>
    <sheetDataSet>
      <sheetData sheetId="0"/>
      <sheetData sheetId="1">
        <row r="5">
          <cell r="E5" t="str">
            <v>I Wojewódzki Turniej Kwalifikacyjny Żaczek i Żaków</v>
          </cell>
        </row>
        <row r="6">
          <cell r="E6" t="str">
            <v>Wołów 22.10.2017</v>
          </cell>
        </row>
        <row r="7">
          <cell r="D7" t="str">
            <v>LISTA STARTOWA</v>
          </cell>
          <cell r="E7" t="str">
            <v>gra pojedyncza żaków</v>
          </cell>
        </row>
        <row r="9">
          <cell r="C9" t="str">
            <v>Nazwisko</v>
          </cell>
          <cell r="D9" t="str">
            <v>Imię</v>
          </cell>
          <cell r="E9" t="str">
            <v>Data urodz.</v>
          </cell>
          <cell r="F9" t="str">
            <v>Klub</v>
          </cell>
          <cell r="G9" t="str">
            <v>Miejscowość</v>
          </cell>
        </row>
        <row r="10">
          <cell r="C10" t="str">
            <v>WNĘK Krzysztof</v>
          </cell>
          <cell r="E10">
            <v>40045</v>
          </cell>
          <cell r="F10" t="str">
            <v>UKS FAN Strzelin</v>
          </cell>
        </row>
        <row r="11">
          <cell r="C11" t="str">
            <v>DRZYZGA Mateusz</v>
          </cell>
          <cell r="E11">
            <v>39158</v>
          </cell>
          <cell r="F11" t="str">
            <v>UKS ŻAK Gierałtowiec</v>
          </cell>
        </row>
        <row r="12">
          <cell r="C12" t="str">
            <v>STASZCZYK Jakub</v>
          </cell>
          <cell r="E12">
            <v>39645</v>
          </cell>
          <cell r="F12" t="str">
            <v>MKS WOLAVIA Wołów</v>
          </cell>
        </row>
        <row r="13">
          <cell r="C13" t="str">
            <v>SZYMCZAK-POMIANOWSKI Jakub</v>
          </cell>
          <cell r="E13">
            <v>39522</v>
          </cell>
          <cell r="F13" t="str">
            <v>KU AZS UE Wrocław</v>
          </cell>
        </row>
        <row r="14">
          <cell r="C14" t="str">
            <v>KUŁEK Dawid</v>
          </cell>
          <cell r="E14">
            <v>39309</v>
          </cell>
          <cell r="F14" t="str">
            <v>KS AJDE Oleśnica</v>
          </cell>
        </row>
        <row r="15">
          <cell r="C15" t="str">
            <v>KALISZ Karol</v>
          </cell>
          <cell r="E15">
            <v>39370</v>
          </cell>
          <cell r="F15" t="str">
            <v>MKS ROKITA Brzeg Dolny</v>
          </cell>
        </row>
        <row r="16">
          <cell r="C16" t="str">
            <v>MATWIEJCZUK Kacper</v>
          </cell>
          <cell r="E16">
            <v>39232</v>
          </cell>
          <cell r="F16" t="str">
            <v>UKS ŻAK Gierałtowiec</v>
          </cell>
        </row>
        <row r="17">
          <cell r="C17" t="str">
            <v>SZELAGOWSKI Joel</v>
          </cell>
          <cell r="E17">
            <v>39204</v>
          </cell>
          <cell r="F17" t="str">
            <v>TOP Bolesławiec</v>
          </cell>
        </row>
        <row r="18">
          <cell r="C18" t="str">
            <v>WRÓBEL Jacek</v>
          </cell>
          <cell r="E18">
            <v>39209</v>
          </cell>
          <cell r="F18" t="str">
            <v>TKS GRANIT Strzelin</v>
          </cell>
        </row>
        <row r="19">
          <cell r="C19" t="str">
            <v>ŚCIANA Adrian</v>
          </cell>
          <cell r="E19">
            <v>39713</v>
          </cell>
          <cell r="F19" t="str">
            <v>KS Polkowice</v>
          </cell>
        </row>
        <row r="20">
          <cell r="C20" t="str">
            <v>TRYBAŁA Szymon</v>
          </cell>
          <cell r="E20">
            <v>39459</v>
          </cell>
          <cell r="F20" t="str">
            <v>LKS ODRA Głoska</v>
          </cell>
        </row>
        <row r="21">
          <cell r="C21" t="str">
            <v>GARKUSZENKO Adam</v>
          </cell>
          <cell r="E21">
            <v>39685</v>
          </cell>
          <cell r="F21" t="str">
            <v>LKS ODRA Głoska</v>
          </cell>
        </row>
        <row r="22">
          <cell r="C22" t="str">
            <v>BORODACZ Dariusz</v>
          </cell>
          <cell r="E22">
            <v>39782</v>
          </cell>
          <cell r="F22" t="str">
            <v>ULKS URSUS Złotoryja</v>
          </cell>
        </row>
        <row r="23">
          <cell r="C23" t="str">
            <v>PODSKARBI Jakub</v>
          </cell>
          <cell r="E23">
            <v>39114</v>
          </cell>
          <cell r="F23" t="str">
            <v>UKS ŻAK Gierałtowiec</v>
          </cell>
        </row>
        <row r="24">
          <cell r="C24" t="str">
            <v>HEINKE Tymoteusz</v>
          </cell>
          <cell r="E24">
            <v>39587</v>
          </cell>
          <cell r="F24" t="str">
            <v>KU AZS UE Wrocław</v>
          </cell>
        </row>
        <row r="25">
          <cell r="C25" t="str">
            <v>KORNECKI Arkadiusz</v>
          </cell>
          <cell r="E25">
            <v>39319</v>
          </cell>
          <cell r="F25" t="str">
            <v>SL SALOS Dzierżoniów</v>
          </cell>
        </row>
        <row r="26">
          <cell r="C26" t="str">
            <v>NOWAK Oskar</v>
          </cell>
          <cell r="E26">
            <v>39197</v>
          </cell>
          <cell r="F26" t="str">
            <v>UKS ŻAK Gierałtowiec</v>
          </cell>
        </row>
        <row r="27">
          <cell r="C27" t="str">
            <v>BOGUSZ Krzysztof</v>
          </cell>
          <cell r="E27">
            <v>40079</v>
          </cell>
          <cell r="F27" t="str">
            <v>UKS GOKiS Kąty Wrocławskie</v>
          </cell>
        </row>
        <row r="28">
          <cell r="C28" t="str">
            <v>SOWA Sebastian</v>
          </cell>
          <cell r="E28">
            <v>39978</v>
          </cell>
          <cell r="F28" t="str">
            <v>MKS ROKITA Brzeg Dolny</v>
          </cell>
        </row>
        <row r="29">
          <cell r="C29" t="str">
            <v>BARZAŁ Igor</v>
          </cell>
          <cell r="E29">
            <v>40081</v>
          </cell>
          <cell r="F29" t="str">
            <v>LKS ODRA Głoska</v>
          </cell>
        </row>
        <row r="30">
          <cell r="C30" t="str">
            <v>KOZERSKI Michał</v>
          </cell>
          <cell r="E30">
            <v>39139</v>
          </cell>
          <cell r="F30" t="str">
            <v>UKS GOKiS Kąty Wrocławskie</v>
          </cell>
        </row>
        <row r="31">
          <cell r="C31" t="str">
            <v>SOŁTYS Gracjan</v>
          </cell>
          <cell r="E31">
            <v>40046</v>
          </cell>
          <cell r="F31" t="str">
            <v>ULKS URSUS Złotoryja</v>
          </cell>
        </row>
        <row r="32">
          <cell r="C32" t="str">
            <v>JAGIEŁŁO Julian</v>
          </cell>
          <cell r="E32">
            <v>39899</v>
          </cell>
          <cell r="F32" t="str">
            <v>MKS WOLAVIA Wołów</v>
          </cell>
        </row>
        <row r="33">
          <cell r="C33" t="str">
            <v>GIECEWICZ Aleksander</v>
          </cell>
          <cell r="E33">
            <v>40616</v>
          </cell>
          <cell r="F33" t="str">
            <v>MKS WOLAVIA Wołów</v>
          </cell>
        </row>
        <row r="34">
          <cell r="C34" t="str">
            <v>CHUDAK Jakub</v>
          </cell>
          <cell r="E34">
            <v>39487</v>
          </cell>
          <cell r="F34" t="str">
            <v>TKS GRANIT Strzelin</v>
          </cell>
        </row>
        <row r="35">
          <cell r="C35" t="str">
            <v>BARTCZAK Kaleb</v>
          </cell>
          <cell r="E35">
            <v>39806</v>
          </cell>
          <cell r="F35" t="str">
            <v>KS AZS POLITECHNIKA WROCŁAWSKA Wrocław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13"/>
  <sheetViews>
    <sheetView topLeftCell="A2093" workbookViewId="0">
      <selection activeCell="E1501" sqref="E1501:E2113"/>
    </sheetView>
  </sheetViews>
  <sheetFormatPr defaultRowHeight="15"/>
  <cols>
    <col min="1" max="1" width="4.125" style="111" customWidth="1"/>
    <col min="2" max="2" width="3.25" style="112" customWidth="1"/>
    <col min="3" max="3" width="6.125" style="112" customWidth="1"/>
    <col min="4" max="4" width="20.125" style="113" customWidth="1"/>
    <col min="5" max="5" width="6.75" style="111" customWidth="1"/>
    <col min="6" max="6" width="12.625" style="251" customWidth="1"/>
    <col min="7" max="7" width="7.375" style="252" customWidth="1"/>
    <col min="8" max="8" width="7" style="253" customWidth="1"/>
    <col min="9" max="9" width="2.75" style="253" customWidth="1"/>
    <col min="10" max="10" width="7.5" style="253" customWidth="1"/>
    <col min="11" max="11" width="14.5" style="252" customWidth="1"/>
    <col min="12" max="12" width="2.875" style="103" customWidth="1"/>
  </cols>
  <sheetData>
    <row r="1" spans="1:12">
      <c r="A1" s="289" t="s">
        <v>65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1"/>
    </row>
    <row r="2" spans="1:12">
      <c r="A2" s="292" t="s">
        <v>1313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4"/>
    </row>
    <row r="3" spans="1:12" ht="38.25">
      <c r="A3" s="90" t="s">
        <v>60</v>
      </c>
      <c r="B3" s="91" t="s">
        <v>61</v>
      </c>
      <c r="C3" s="92" t="s">
        <v>62</v>
      </c>
      <c r="D3" s="93" t="s">
        <v>30</v>
      </c>
      <c r="E3" s="187" t="s">
        <v>63</v>
      </c>
      <c r="F3" s="190"/>
      <c r="G3" s="190"/>
      <c r="H3" s="191"/>
      <c r="I3" s="191"/>
      <c r="J3" s="191"/>
      <c r="K3" s="190"/>
      <c r="L3" s="191"/>
    </row>
    <row r="4" spans="1:12" ht="14.25">
      <c r="A4" s="94">
        <v>1</v>
      </c>
      <c r="B4" s="94">
        <v>1</v>
      </c>
      <c r="C4" s="273">
        <v>33243</v>
      </c>
      <c r="D4" s="274" t="s">
        <v>74</v>
      </c>
      <c r="E4" s="275">
        <v>3273</v>
      </c>
      <c r="F4" s="192"/>
      <c r="G4" s="193"/>
      <c r="H4" s="194"/>
      <c r="I4" s="194"/>
      <c r="J4" s="194"/>
      <c r="K4" s="195"/>
      <c r="L4" s="194"/>
    </row>
    <row r="5" spans="1:12" ht="14.25">
      <c r="A5" s="94">
        <v>2</v>
      </c>
      <c r="B5" s="94">
        <v>2</v>
      </c>
      <c r="C5" s="273">
        <v>33245</v>
      </c>
      <c r="D5" s="274" t="s">
        <v>75</v>
      </c>
      <c r="E5" s="275">
        <v>3274</v>
      </c>
      <c r="F5" s="192"/>
      <c r="G5" s="193"/>
      <c r="H5" s="194"/>
      <c r="I5" s="194"/>
      <c r="J5" s="194"/>
      <c r="K5" s="193"/>
      <c r="L5" s="194"/>
    </row>
    <row r="6" spans="1:12" ht="14.25">
      <c r="A6" s="94">
        <v>3</v>
      </c>
      <c r="B6" s="94">
        <v>3</v>
      </c>
      <c r="C6" s="273">
        <v>51646</v>
      </c>
      <c r="D6" s="274" t="s">
        <v>76</v>
      </c>
      <c r="E6" s="275">
        <v>3275</v>
      </c>
      <c r="F6" s="192"/>
      <c r="G6" s="193"/>
      <c r="H6" s="194"/>
      <c r="I6" s="194"/>
      <c r="J6" s="194"/>
      <c r="K6" s="193"/>
      <c r="L6" s="194"/>
    </row>
    <row r="7" spans="1:12" ht="14.25">
      <c r="A7" s="94">
        <v>4</v>
      </c>
      <c r="B7" s="94">
        <v>4</v>
      </c>
      <c r="C7" s="273">
        <v>956</v>
      </c>
      <c r="D7" s="274" t="s">
        <v>99</v>
      </c>
      <c r="E7" s="275">
        <v>3282</v>
      </c>
      <c r="F7" s="192"/>
      <c r="G7" s="193"/>
      <c r="H7" s="194"/>
      <c r="I7" s="194"/>
      <c r="J7" s="194"/>
      <c r="K7" s="193"/>
      <c r="L7" s="194"/>
    </row>
    <row r="8" spans="1:12" ht="14.25">
      <c r="A8" s="94">
        <v>5</v>
      </c>
      <c r="B8" s="94">
        <v>5</v>
      </c>
      <c r="C8" s="273">
        <v>39768</v>
      </c>
      <c r="D8" s="274" t="s">
        <v>101</v>
      </c>
      <c r="E8" s="275">
        <v>3283</v>
      </c>
      <c r="F8" s="192"/>
      <c r="G8" s="193"/>
      <c r="H8" s="194"/>
      <c r="I8" s="194"/>
      <c r="J8" s="194"/>
      <c r="K8" s="193"/>
      <c r="L8" s="194"/>
    </row>
    <row r="9" spans="1:12" ht="14.25">
      <c r="A9" s="94">
        <v>6</v>
      </c>
      <c r="B9" s="94">
        <v>6</v>
      </c>
      <c r="C9" s="273">
        <v>54433</v>
      </c>
      <c r="D9" s="274" t="s">
        <v>1314</v>
      </c>
      <c r="E9" s="275">
        <v>3272</v>
      </c>
      <c r="F9" s="192"/>
      <c r="G9" s="193"/>
      <c r="H9" s="194"/>
      <c r="I9" s="194"/>
      <c r="J9" s="194"/>
      <c r="K9" s="193"/>
      <c r="L9" s="194"/>
    </row>
    <row r="10" spans="1:12" ht="14.25">
      <c r="A10" s="94">
        <v>7</v>
      </c>
      <c r="B10" s="94">
        <v>7</v>
      </c>
      <c r="C10" s="273">
        <v>47901</v>
      </c>
      <c r="D10" s="274" t="s">
        <v>77</v>
      </c>
      <c r="E10" s="275">
        <v>3276</v>
      </c>
      <c r="F10" s="192"/>
      <c r="G10" s="193"/>
      <c r="H10" s="194"/>
      <c r="I10" s="194"/>
      <c r="J10" s="194"/>
      <c r="K10" s="193"/>
      <c r="L10" s="194"/>
    </row>
    <row r="11" spans="1:12" ht="14.25">
      <c r="A11" s="94">
        <v>8</v>
      </c>
      <c r="B11" s="94">
        <v>8</v>
      </c>
      <c r="C11" s="273">
        <v>54432</v>
      </c>
      <c r="D11" s="274" t="s">
        <v>1315</v>
      </c>
      <c r="E11" s="275">
        <v>3271</v>
      </c>
      <c r="F11" s="192"/>
      <c r="G11" s="193"/>
      <c r="H11" s="194"/>
      <c r="I11" s="194"/>
      <c r="J11" s="194"/>
      <c r="K11" s="193"/>
      <c r="L11" s="194"/>
    </row>
    <row r="12" spans="1:12" ht="14.25">
      <c r="A12" s="94">
        <v>9</v>
      </c>
      <c r="B12" s="94">
        <v>9</v>
      </c>
      <c r="C12" s="273">
        <v>47900</v>
      </c>
      <c r="D12" s="274" t="s">
        <v>78</v>
      </c>
      <c r="E12" s="275">
        <v>3277</v>
      </c>
      <c r="F12" s="192"/>
      <c r="G12" s="193"/>
      <c r="H12" s="194"/>
      <c r="I12" s="194"/>
      <c r="J12" s="194"/>
      <c r="K12" s="195"/>
      <c r="L12" s="194"/>
    </row>
    <row r="13" spans="1:12" ht="14.25">
      <c r="A13" s="94">
        <v>10</v>
      </c>
      <c r="B13" s="94">
        <v>10</v>
      </c>
      <c r="C13" s="273">
        <v>35461</v>
      </c>
      <c r="D13" s="274" t="s">
        <v>79</v>
      </c>
      <c r="E13" s="275">
        <v>3278</v>
      </c>
      <c r="F13" s="192"/>
      <c r="G13" s="193"/>
      <c r="H13" s="194"/>
      <c r="I13" s="194"/>
      <c r="J13" s="194"/>
      <c r="K13" s="193"/>
      <c r="L13" s="194"/>
    </row>
    <row r="14" spans="1:12" ht="14.25">
      <c r="A14" s="94">
        <v>11</v>
      </c>
      <c r="B14" s="94">
        <v>11</v>
      </c>
      <c r="C14" s="273">
        <v>47898</v>
      </c>
      <c r="D14" s="274" t="s">
        <v>80</v>
      </c>
      <c r="E14" s="275">
        <v>3279</v>
      </c>
      <c r="F14" s="192"/>
      <c r="G14" s="193"/>
      <c r="H14" s="194"/>
      <c r="I14" s="194"/>
      <c r="J14" s="194"/>
      <c r="K14" s="193"/>
      <c r="L14" s="194"/>
    </row>
    <row r="15" spans="1:12" ht="14.25">
      <c r="A15" s="94">
        <v>12</v>
      </c>
      <c r="B15" s="94">
        <v>12</v>
      </c>
      <c r="C15" s="273">
        <v>20964</v>
      </c>
      <c r="D15" s="274" t="s">
        <v>81</v>
      </c>
      <c r="E15" s="275">
        <v>3280</v>
      </c>
      <c r="F15" s="192"/>
      <c r="G15" s="193"/>
      <c r="H15" s="194"/>
      <c r="I15" s="194"/>
      <c r="J15" s="194"/>
      <c r="K15" s="193"/>
      <c r="L15" s="194"/>
    </row>
    <row r="16" spans="1:12" ht="14.25">
      <c r="A16" s="94">
        <v>13</v>
      </c>
      <c r="B16" s="94">
        <v>13</v>
      </c>
      <c r="C16" s="273">
        <v>38178</v>
      </c>
      <c r="D16" s="274" t="s">
        <v>111</v>
      </c>
      <c r="E16" s="275">
        <v>3281</v>
      </c>
      <c r="F16" s="192"/>
      <c r="G16" s="193"/>
      <c r="H16" s="194"/>
      <c r="I16" s="194"/>
      <c r="J16" s="194"/>
      <c r="K16" s="193"/>
      <c r="L16" s="194"/>
    </row>
    <row r="17" spans="1:12" ht="14.25">
      <c r="A17" s="94">
        <v>14</v>
      </c>
      <c r="B17" s="97">
        <v>14</v>
      </c>
      <c r="C17" s="273">
        <v>49648</v>
      </c>
      <c r="D17" s="274" t="s">
        <v>112</v>
      </c>
      <c r="E17" s="275">
        <v>3284</v>
      </c>
      <c r="F17" s="192"/>
      <c r="G17" s="193"/>
      <c r="H17" s="194"/>
      <c r="I17" s="194"/>
      <c r="J17" s="194"/>
      <c r="K17" s="193"/>
      <c r="L17" s="194"/>
    </row>
    <row r="18" spans="1:12" ht="14.25">
      <c r="A18" s="94">
        <v>15</v>
      </c>
      <c r="B18" s="94">
        <v>1</v>
      </c>
      <c r="C18" s="273">
        <v>10444</v>
      </c>
      <c r="D18" s="274" t="s">
        <v>84</v>
      </c>
      <c r="E18" s="275">
        <v>2598</v>
      </c>
      <c r="F18" s="192"/>
      <c r="G18" s="193"/>
      <c r="H18" s="194"/>
      <c r="I18" s="194"/>
      <c r="J18" s="194"/>
      <c r="K18" s="193"/>
      <c r="L18" s="194"/>
    </row>
    <row r="19" spans="1:12" ht="14.25">
      <c r="A19" s="94">
        <v>16</v>
      </c>
      <c r="B19" s="94">
        <v>2</v>
      </c>
      <c r="C19" s="273">
        <v>54358</v>
      </c>
      <c r="D19" s="274" t="s">
        <v>1316</v>
      </c>
      <c r="E19" s="275">
        <v>2597</v>
      </c>
      <c r="F19" s="192"/>
      <c r="G19" s="193"/>
      <c r="H19" s="194"/>
      <c r="I19" s="194"/>
      <c r="J19" s="194"/>
      <c r="K19" s="193"/>
      <c r="L19" s="194"/>
    </row>
    <row r="20" spans="1:12" ht="14.25">
      <c r="A20" s="94">
        <v>17</v>
      </c>
      <c r="B20" s="94">
        <v>3</v>
      </c>
      <c r="C20" s="273">
        <v>28848</v>
      </c>
      <c r="D20" s="274" t="s">
        <v>1545</v>
      </c>
      <c r="E20" s="275">
        <v>10024</v>
      </c>
      <c r="F20" s="192"/>
      <c r="G20" s="193"/>
      <c r="H20" s="194"/>
      <c r="I20" s="194"/>
      <c r="J20" s="194"/>
      <c r="K20" s="193"/>
      <c r="L20" s="194"/>
    </row>
    <row r="21" spans="1:12" ht="14.25">
      <c r="A21" s="94">
        <v>18</v>
      </c>
      <c r="B21" s="94">
        <v>4</v>
      </c>
      <c r="C21" s="273">
        <v>6671</v>
      </c>
      <c r="D21" s="274" t="s">
        <v>85</v>
      </c>
      <c r="E21" s="275">
        <v>2599</v>
      </c>
      <c r="F21" s="192"/>
      <c r="G21" s="193"/>
      <c r="H21" s="194"/>
      <c r="I21" s="194"/>
      <c r="J21" s="194"/>
      <c r="K21" s="193"/>
      <c r="L21" s="194"/>
    </row>
    <row r="22" spans="1:12" ht="14.25">
      <c r="A22" s="94">
        <v>19</v>
      </c>
      <c r="B22" s="94">
        <v>5</v>
      </c>
      <c r="C22" s="273">
        <v>45389</v>
      </c>
      <c r="D22" s="274" t="s">
        <v>86</v>
      </c>
      <c r="E22" s="275">
        <v>2600</v>
      </c>
      <c r="F22" s="192"/>
      <c r="G22" s="193"/>
      <c r="H22" s="194"/>
      <c r="I22" s="194"/>
      <c r="J22" s="194"/>
      <c r="K22" s="193"/>
      <c r="L22" s="194"/>
    </row>
    <row r="23" spans="1:12" ht="14.25">
      <c r="A23" s="94">
        <v>20</v>
      </c>
      <c r="B23" s="94">
        <v>6</v>
      </c>
      <c r="C23" s="273">
        <v>28237</v>
      </c>
      <c r="D23" s="274" t="s">
        <v>87</v>
      </c>
      <c r="E23" s="275">
        <v>2601</v>
      </c>
      <c r="F23" s="192"/>
      <c r="G23" s="193"/>
      <c r="H23" s="194"/>
      <c r="I23" s="194"/>
      <c r="J23" s="194"/>
      <c r="K23" s="193"/>
      <c r="L23" s="194"/>
    </row>
    <row r="24" spans="1:12" ht="14.25">
      <c r="A24" s="94">
        <v>21</v>
      </c>
      <c r="B24" s="94">
        <v>7</v>
      </c>
      <c r="C24" s="273">
        <v>11986</v>
      </c>
      <c r="D24" s="274" t="s">
        <v>88</v>
      </c>
      <c r="E24" s="275">
        <v>2602</v>
      </c>
      <c r="F24" s="192"/>
      <c r="G24" s="193"/>
      <c r="H24" s="194"/>
      <c r="I24" s="194"/>
      <c r="J24" s="194"/>
      <c r="K24" s="193"/>
      <c r="L24" s="194"/>
    </row>
    <row r="25" spans="1:12" ht="14.25">
      <c r="A25" s="94">
        <v>22</v>
      </c>
      <c r="B25" s="94">
        <v>8</v>
      </c>
      <c r="C25" s="273">
        <v>10449</v>
      </c>
      <c r="D25" s="274" t="s">
        <v>89</v>
      </c>
      <c r="E25" s="275">
        <v>2603</v>
      </c>
      <c r="F25" s="192"/>
      <c r="G25" s="193"/>
      <c r="H25" s="194"/>
      <c r="I25" s="194"/>
      <c r="J25" s="194"/>
      <c r="K25" s="193"/>
      <c r="L25" s="194"/>
    </row>
    <row r="26" spans="1:12" ht="14.25">
      <c r="A26" s="94">
        <v>23</v>
      </c>
      <c r="B26" s="94">
        <v>9</v>
      </c>
      <c r="C26" s="273">
        <v>54357</v>
      </c>
      <c r="D26" s="274" t="s">
        <v>1317</v>
      </c>
      <c r="E26" s="275">
        <v>2596</v>
      </c>
      <c r="F26" s="192"/>
      <c r="G26" s="193"/>
      <c r="H26" s="194"/>
      <c r="I26" s="194"/>
      <c r="J26" s="194"/>
      <c r="K26" s="193"/>
      <c r="L26" s="194"/>
    </row>
    <row r="27" spans="1:12" ht="14.25">
      <c r="A27" s="94">
        <v>24</v>
      </c>
      <c r="B27" s="94">
        <v>10</v>
      </c>
      <c r="C27" s="273">
        <v>41882</v>
      </c>
      <c r="D27" s="274" t="s">
        <v>90</v>
      </c>
      <c r="E27" s="275">
        <v>2604</v>
      </c>
      <c r="F27" s="192"/>
      <c r="G27" s="193"/>
      <c r="H27" s="194"/>
      <c r="I27" s="194"/>
      <c r="J27" s="194"/>
      <c r="K27" s="193"/>
      <c r="L27" s="194"/>
    </row>
    <row r="28" spans="1:12" ht="14.25">
      <c r="A28" s="94">
        <v>25</v>
      </c>
      <c r="B28" s="94">
        <v>11</v>
      </c>
      <c r="C28" s="273">
        <v>40608</v>
      </c>
      <c r="D28" s="274" t="s">
        <v>1318</v>
      </c>
      <c r="E28" s="275">
        <v>2605</v>
      </c>
      <c r="F28" s="192"/>
      <c r="G28" s="196"/>
      <c r="H28" s="197"/>
      <c r="I28" s="197"/>
      <c r="J28" s="197"/>
      <c r="K28" s="198"/>
      <c r="L28" s="197"/>
    </row>
    <row r="29" spans="1:12" ht="14.25">
      <c r="A29" s="94">
        <v>26</v>
      </c>
      <c r="B29" s="94">
        <v>12</v>
      </c>
      <c r="C29" s="273">
        <v>9098</v>
      </c>
      <c r="D29" s="274" t="s">
        <v>91</v>
      </c>
      <c r="E29" s="275">
        <v>2606</v>
      </c>
      <c r="F29" s="192"/>
      <c r="G29" s="199"/>
      <c r="H29" s="200"/>
      <c r="I29" s="200"/>
      <c r="J29" s="200"/>
      <c r="K29" s="199"/>
      <c r="L29" s="200"/>
    </row>
    <row r="30" spans="1:12" ht="14.25">
      <c r="A30" s="94">
        <v>27</v>
      </c>
      <c r="B30" s="94">
        <v>13</v>
      </c>
      <c r="C30" s="273">
        <v>21168</v>
      </c>
      <c r="D30" s="274" t="s">
        <v>92</v>
      </c>
      <c r="E30" s="275">
        <v>2607</v>
      </c>
      <c r="F30" s="192"/>
      <c r="G30" s="199"/>
      <c r="H30" s="200"/>
      <c r="I30" s="200"/>
      <c r="J30" s="200"/>
      <c r="K30" s="199"/>
      <c r="L30" s="200"/>
    </row>
    <row r="31" spans="1:12" ht="14.25">
      <c r="A31" s="94">
        <v>28</v>
      </c>
      <c r="B31" s="97">
        <v>14</v>
      </c>
      <c r="C31" s="273">
        <v>9102</v>
      </c>
      <c r="D31" s="274" t="s">
        <v>93</v>
      </c>
      <c r="E31" s="275">
        <v>2608</v>
      </c>
      <c r="F31" s="192"/>
      <c r="G31" s="201"/>
      <c r="H31" s="202"/>
      <c r="I31" s="202"/>
      <c r="J31" s="202"/>
      <c r="K31" s="201"/>
      <c r="L31" s="202"/>
    </row>
    <row r="32" spans="1:12" ht="14.25">
      <c r="A32" s="94">
        <v>29</v>
      </c>
      <c r="B32" s="94">
        <v>15</v>
      </c>
      <c r="C32" s="273">
        <v>31744</v>
      </c>
      <c r="D32" s="274" t="s">
        <v>95</v>
      </c>
      <c r="E32" s="275">
        <v>2609</v>
      </c>
      <c r="F32" s="192"/>
      <c r="G32" s="201"/>
      <c r="H32" s="202"/>
      <c r="I32" s="202"/>
      <c r="J32" s="202"/>
      <c r="K32" s="201"/>
      <c r="L32" s="202"/>
    </row>
    <row r="33" spans="1:12" ht="14.25">
      <c r="A33" s="94">
        <v>30</v>
      </c>
      <c r="B33" s="94">
        <v>1</v>
      </c>
      <c r="C33" s="273">
        <v>14211</v>
      </c>
      <c r="D33" s="274" t="s">
        <v>96</v>
      </c>
      <c r="E33" s="275">
        <v>6202</v>
      </c>
      <c r="F33" s="192"/>
      <c r="G33" s="201"/>
      <c r="H33" s="202"/>
      <c r="I33" s="202"/>
      <c r="J33" s="202"/>
      <c r="K33" s="201"/>
      <c r="L33" s="202"/>
    </row>
    <row r="34" spans="1:12" ht="14.25">
      <c r="A34" s="94">
        <v>31</v>
      </c>
      <c r="B34" s="94">
        <v>2</v>
      </c>
      <c r="C34" s="273">
        <v>10548</v>
      </c>
      <c r="D34" s="274" t="s">
        <v>1546</v>
      </c>
      <c r="E34" s="275">
        <v>6203</v>
      </c>
      <c r="F34" s="192"/>
      <c r="G34" s="199"/>
      <c r="H34" s="200"/>
      <c r="I34" s="200"/>
      <c r="J34" s="200"/>
      <c r="K34" s="199"/>
      <c r="L34" s="200"/>
    </row>
    <row r="35" spans="1:12" ht="14.25">
      <c r="A35" s="94">
        <v>32</v>
      </c>
      <c r="B35" s="94">
        <v>3</v>
      </c>
      <c r="C35" s="273">
        <v>10546</v>
      </c>
      <c r="D35" s="274" t="s">
        <v>97</v>
      </c>
      <c r="E35" s="275">
        <v>6204</v>
      </c>
      <c r="F35" s="192"/>
      <c r="G35" s="196"/>
      <c r="H35" s="197"/>
      <c r="I35" s="197"/>
      <c r="J35" s="197"/>
      <c r="K35" s="196"/>
      <c r="L35" s="197"/>
    </row>
    <row r="36" spans="1:12" ht="14.25">
      <c r="A36" s="94">
        <v>33</v>
      </c>
      <c r="B36" s="94">
        <v>4</v>
      </c>
      <c r="C36" s="273">
        <v>10596</v>
      </c>
      <c r="D36" s="274" t="s">
        <v>98</v>
      </c>
      <c r="E36" s="275">
        <v>6205</v>
      </c>
      <c r="F36" s="192"/>
      <c r="G36" s="196"/>
      <c r="H36" s="197"/>
      <c r="I36" s="197"/>
      <c r="J36" s="197"/>
      <c r="K36" s="196"/>
      <c r="L36" s="197"/>
    </row>
    <row r="37" spans="1:12" ht="14.25">
      <c r="A37" s="94">
        <v>34</v>
      </c>
      <c r="B37" s="94">
        <v>5</v>
      </c>
      <c r="C37" s="273">
        <v>10544</v>
      </c>
      <c r="D37" s="274" t="s">
        <v>100</v>
      </c>
      <c r="E37" s="275">
        <v>6206</v>
      </c>
      <c r="F37" s="192"/>
      <c r="G37" s="201"/>
      <c r="H37" s="202"/>
      <c r="I37" s="202"/>
      <c r="J37" s="202"/>
      <c r="K37" s="201"/>
      <c r="L37" s="202"/>
    </row>
    <row r="38" spans="1:12" ht="14.25">
      <c r="A38" s="94">
        <v>35</v>
      </c>
      <c r="B38" s="94">
        <v>6</v>
      </c>
      <c r="C38" s="273">
        <v>50432</v>
      </c>
      <c r="D38" s="274" t="s">
        <v>285</v>
      </c>
      <c r="E38" s="275">
        <v>6207</v>
      </c>
      <c r="F38" s="192"/>
      <c r="G38" s="196"/>
      <c r="H38" s="197"/>
      <c r="I38" s="197"/>
      <c r="J38" s="197"/>
      <c r="K38" s="196"/>
      <c r="L38" s="197"/>
    </row>
    <row r="39" spans="1:12" ht="14.25">
      <c r="A39" s="94">
        <v>36</v>
      </c>
      <c r="B39" s="94">
        <v>7</v>
      </c>
      <c r="C39" s="273">
        <v>25251</v>
      </c>
      <c r="D39" s="274" t="s">
        <v>102</v>
      </c>
      <c r="E39" s="275">
        <v>6208</v>
      </c>
      <c r="F39" s="192"/>
      <c r="G39" s="199"/>
      <c r="H39" s="200"/>
      <c r="I39" s="200"/>
      <c r="J39" s="200"/>
      <c r="K39" s="199"/>
      <c r="L39" s="200"/>
    </row>
    <row r="40" spans="1:12" ht="14.25">
      <c r="A40" s="94">
        <v>37</v>
      </c>
      <c r="B40" s="94">
        <v>8</v>
      </c>
      <c r="C40" s="273">
        <v>49649</v>
      </c>
      <c r="D40" s="274" t="s">
        <v>103</v>
      </c>
      <c r="E40" s="275">
        <v>6209</v>
      </c>
      <c r="F40" s="192"/>
      <c r="G40" s="196"/>
      <c r="H40" s="197"/>
      <c r="I40" s="197"/>
      <c r="J40" s="197"/>
      <c r="K40" s="196"/>
      <c r="L40" s="197"/>
    </row>
    <row r="41" spans="1:12" ht="14.25">
      <c r="A41" s="94">
        <v>38</v>
      </c>
      <c r="B41" s="94">
        <v>9</v>
      </c>
      <c r="C41" s="273">
        <v>16867</v>
      </c>
      <c r="D41" s="274" t="s">
        <v>104</v>
      </c>
      <c r="E41" s="275">
        <v>6210</v>
      </c>
      <c r="F41" s="192"/>
      <c r="G41" s="199"/>
      <c r="H41" s="200"/>
      <c r="I41" s="200"/>
      <c r="J41" s="200"/>
      <c r="K41" s="199"/>
      <c r="L41" s="200"/>
    </row>
    <row r="42" spans="1:12" ht="14.25">
      <c r="A42" s="94">
        <v>39</v>
      </c>
      <c r="B42" s="94">
        <v>10</v>
      </c>
      <c r="C42" s="273">
        <v>52147</v>
      </c>
      <c r="D42" s="274" t="s">
        <v>105</v>
      </c>
      <c r="E42" s="275">
        <v>6211</v>
      </c>
      <c r="F42" s="192"/>
      <c r="G42" s="196"/>
      <c r="H42" s="197"/>
      <c r="I42" s="197"/>
      <c r="J42" s="197"/>
      <c r="K42" s="196"/>
      <c r="L42" s="197"/>
    </row>
    <row r="43" spans="1:12" ht="14.25">
      <c r="A43" s="94">
        <v>40</v>
      </c>
      <c r="B43" s="94">
        <v>11</v>
      </c>
      <c r="C43" s="273">
        <v>12753</v>
      </c>
      <c r="D43" s="274" t="s">
        <v>106</v>
      </c>
      <c r="E43" s="275">
        <v>6212</v>
      </c>
      <c r="F43" s="192"/>
      <c r="G43" s="201"/>
      <c r="H43" s="202"/>
      <c r="I43" s="202"/>
      <c r="J43" s="202"/>
      <c r="K43" s="201"/>
      <c r="L43" s="202"/>
    </row>
    <row r="44" spans="1:12" ht="14.25">
      <c r="A44" s="94">
        <v>41</v>
      </c>
      <c r="B44" s="94">
        <v>12</v>
      </c>
      <c r="C44" s="273">
        <v>10543</v>
      </c>
      <c r="D44" s="274" t="s">
        <v>107</v>
      </c>
      <c r="E44" s="275">
        <v>6213</v>
      </c>
      <c r="F44" s="192"/>
      <c r="G44" s="199"/>
      <c r="H44" s="200"/>
      <c r="I44" s="200"/>
      <c r="J44" s="200"/>
      <c r="K44" s="199"/>
      <c r="L44" s="200"/>
    </row>
    <row r="45" spans="1:12" ht="14.25">
      <c r="A45" s="94">
        <v>42</v>
      </c>
      <c r="B45" s="97">
        <v>13</v>
      </c>
      <c r="C45" s="273">
        <v>44143</v>
      </c>
      <c r="D45" s="274" t="s">
        <v>109</v>
      </c>
      <c r="E45" s="275">
        <v>6214</v>
      </c>
      <c r="F45" s="192"/>
      <c r="G45" s="196"/>
      <c r="H45" s="197"/>
      <c r="I45" s="197"/>
      <c r="J45" s="197"/>
      <c r="K45" s="196"/>
      <c r="L45" s="197"/>
    </row>
    <row r="46" spans="1:12" ht="14.25">
      <c r="A46" s="94">
        <v>43</v>
      </c>
      <c r="B46" s="94">
        <v>14</v>
      </c>
      <c r="C46" s="273">
        <v>10547</v>
      </c>
      <c r="D46" s="274" t="s">
        <v>110</v>
      </c>
      <c r="E46" s="275">
        <v>6215</v>
      </c>
      <c r="F46" s="192"/>
      <c r="G46" s="193"/>
      <c r="H46" s="194"/>
      <c r="I46" s="194"/>
      <c r="J46" s="194"/>
      <c r="K46" s="195"/>
      <c r="L46" s="194"/>
    </row>
    <row r="47" spans="1:12" ht="14.25">
      <c r="A47" s="94">
        <v>44</v>
      </c>
      <c r="B47" s="94">
        <v>1</v>
      </c>
      <c r="C47" s="273">
        <v>42922</v>
      </c>
      <c r="D47" s="274" t="s">
        <v>113</v>
      </c>
      <c r="E47" s="275">
        <v>1157</v>
      </c>
      <c r="F47" s="192"/>
      <c r="G47" s="193"/>
      <c r="H47" s="194"/>
      <c r="I47" s="194"/>
      <c r="J47" s="194"/>
      <c r="K47" s="193"/>
      <c r="L47" s="194"/>
    </row>
    <row r="48" spans="1:12" ht="14.25">
      <c r="A48" s="94">
        <v>45</v>
      </c>
      <c r="B48" s="94">
        <v>2</v>
      </c>
      <c r="C48" s="273">
        <v>4115</v>
      </c>
      <c r="D48" s="274" t="s">
        <v>114</v>
      </c>
      <c r="E48" s="275">
        <v>1151</v>
      </c>
      <c r="F48" s="192"/>
      <c r="G48" s="193"/>
      <c r="H48" s="194"/>
      <c r="I48" s="194"/>
      <c r="J48" s="194"/>
      <c r="K48" s="193"/>
      <c r="L48" s="194"/>
    </row>
    <row r="49" spans="1:12" ht="14.25">
      <c r="A49" s="94">
        <v>46</v>
      </c>
      <c r="B49" s="94">
        <v>3</v>
      </c>
      <c r="C49" s="273">
        <v>52733</v>
      </c>
      <c r="D49" s="274" t="s">
        <v>115</v>
      </c>
      <c r="E49" s="275">
        <v>1158</v>
      </c>
      <c r="F49" s="192"/>
      <c r="G49" s="193"/>
      <c r="H49" s="194"/>
      <c r="I49" s="194"/>
      <c r="J49" s="194"/>
      <c r="K49" s="193"/>
      <c r="L49" s="194"/>
    </row>
    <row r="50" spans="1:12" ht="14.25">
      <c r="A50" s="94">
        <v>47</v>
      </c>
      <c r="B50" s="94">
        <v>4</v>
      </c>
      <c r="C50" s="273">
        <v>51473</v>
      </c>
      <c r="D50" s="274" t="s">
        <v>116</v>
      </c>
      <c r="E50" s="275">
        <v>1159</v>
      </c>
      <c r="F50" s="192"/>
      <c r="G50" s="199"/>
      <c r="H50" s="200"/>
      <c r="I50" s="200"/>
      <c r="J50" s="200"/>
      <c r="K50" s="199"/>
      <c r="L50" s="200"/>
    </row>
    <row r="51" spans="1:12" ht="14.25">
      <c r="A51" s="94">
        <v>48</v>
      </c>
      <c r="B51" s="94">
        <v>5</v>
      </c>
      <c r="C51" s="273">
        <v>52734</v>
      </c>
      <c r="D51" s="274" t="s">
        <v>117</v>
      </c>
      <c r="E51" s="275">
        <v>1160</v>
      </c>
      <c r="F51" s="192"/>
      <c r="G51" s="193"/>
      <c r="H51" s="194"/>
      <c r="I51" s="194"/>
      <c r="J51" s="194"/>
      <c r="K51" s="193"/>
      <c r="L51" s="194"/>
    </row>
    <row r="52" spans="1:12" ht="14.25">
      <c r="A52" s="94">
        <v>49</v>
      </c>
      <c r="B52" s="94">
        <v>6</v>
      </c>
      <c r="C52" s="273">
        <v>42921</v>
      </c>
      <c r="D52" s="274" t="s">
        <v>118</v>
      </c>
      <c r="E52" s="275">
        <v>1161</v>
      </c>
      <c r="F52" s="192"/>
      <c r="G52" s="199"/>
      <c r="H52" s="200"/>
      <c r="I52" s="200"/>
      <c r="J52" s="200"/>
      <c r="K52" s="199"/>
      <c r="L52" s="200"/>
    </row>
    <row r="53" spans="1:12" ht="14.25">
      <c r="A53" s="94">
        <v>50</v>
      </c>
      <c r="B53" s="94">
        <v>7</v>
      </c>
      <c r="C53" s="273">
        <v>39237</v>
      </c>
      <c r="D53" s="274" t="s">
        <v>119</v>
      </c>
      <c r="E53" s="275">
        <v>1162</v>
      </c>
      <c r="F53" s="192"/>
      <c r="G53" s="193"/>
      <c r="H53" s="194"/>
      <c r="I53" s="194"/>
      <c r="J53" s="194"/>
      <c r="K53" s="193"/>
      <c r="L53" s="194"/>
    </row>
    <row r="54" spans="1:12" ht="14.25">
      <c r="A54" s="94">
        <v>51</v>
      </c>
      <c r="B54" s="94">
        <v>8</v>
      </c>
      <c r="C54" s="273">
        <v>42923</v>
      </c>
      <c r="D54" s="274" t="s">
        <v>1319</v>
      </c>
      <c r="E54" s="275">
        <v>3452</v>
      </c>
      <c r="F54" s="192"/>
      <c r="G54" s="193"/>
      <c r="H54" s="194"/>
      <c r="I54" s="194"/>
      <c r="J54" s="194"/>
      <c r="K54" s="193"/>
      <c r="L54" s="194"/>
    </row>
    <row r="55" spans="1:12" ht="14.25">
      <c r="A55" s="94">
        <v>52</v>
      </c>
      <c r="B55" s="94">
        <v>9</v>
      </c>
      <c r="C55" s="273">
        <v>30452</v>
      </c>
      <c r="D55" s="274" t="s">
        <v>120</v>
      </c>
      <c r="E55" s="275">
        <v>1152</v>
      </c>
      <c r="F55" s="192"/>
      <c r="G55" s="193"/>
      <c r="H55" s="194"/>
      <c r="I55" s="194"/>
      <c r="J55" s="194"/>
      <c r="K55" s="193"/>
      <c r="L55" s="194"/>
    </row>
    <row r="56" spans="1:12" ht="14.25">
      <c r="A56" s="94">
        <v>53</v>
      </c>
      <c r="B56" s="94">
        <v>10</v>
      </c>
      <c r="C56" s="273">
        <v>48431</v>
      </c>
      <c r="D56" s="274" t="s">
        <v>121</v>
      </c>
      <c r="E56" s="275">
        <v>1153</v>
      </c>
      <c r="F56" s="192"/>
      <c r="G56" s="193"/>
      <c r="H56" s="194"/>
      <c r="I56" s="194"/>
      <c r="J56" s="194"/>
      <c r="K56" s="193"/>
      <c r="L56" s="194"/>
    </row>
    <row r="57" spans="1:12" ht="14.25">
      <c r="A57" s="94">
        <v>54</v>
      </c>
      <c r="B57" s="94">
        <v>11</v>
      </c>
      <c r="C57" s="273">
        <v>53929</v>
      </c>
      <c r="D57" s="274" t="s">
        <v>1285</v>
      </c>
      <c r="E57" s="275">
        <v>1163</v>
      </c>
      <c r="F57" s="192"/>
      <c r="G57" s="193"/>
      <c r="H57" s="194"/>
      <c r="I57" s="194"/>
      <c r="J57" s="194"/>
      <c r="K57" s="193"/>
      <c r="L57" s="194"/>
    </row>
    <row r="58" spans="1:12" ht="14.25">
      <c r="A58" s="94">
        <v>55</v>
      </c>
      <c r="B58" s="94">
        <v>12</v>
      </c>
      <c r="C58" s="273">
        <v>33517</v>
      </c>
      <c r="D58" s="274" t="s">
        <v>122</v>
      </c>
      <c r="E58" s="275">
        <v>1154</v>
      </c>
      <c r="F58" s="192"/>
      <c r="G58" s="193"/>
      <c r="H58" s="194"/>
      <c r="I58" s="194"/>
      <c r="J58" s="194"/>
      <c r="K58" s="193"/>
      <c r="L58" s="194"/>
    </row>
    <row r="59" spans="1:12" ht="14.25">
      <c r="A59" s="94">
        <v>56</v>
      </c>
      <c r="B59" s="94">
        <v>13</v>
      </c>
      <c r="C59" s="273">
        <v>9548</v>
      </c>
      <c r="D59" s="274" t="s">
        <v>123</v>
      </c>
      <c r="E59" s="275">
        <v>1155</v>
      </c>
      <c r="F59" s="192"/>
      <c r="G59" s="193"/>
      <c r="H59" s="194"/>
      <c r="I59" s="194"/>
      <c r="J59" s="194"/>
      <c r="K59" s="193"/>
      <c r="L59" s="194"/>
    </row>
    <row r="60" spans="1:12" ht="14.25">
      <c r="A60" s="94">
        <v>57</v>
      </c>
      <c r="B60" s="94">
        <v>14</v>
      </c>
      <c r="C60" s="273">
        <v>41468</v>
      </c>
      <c r="D60" s="274" t="s">
        <v>124</v>
      </c>
      <c r="E60" s="275">
        <v>1164</v>
      </c>
      <c r="F60" s="192"/>
      <c r="G60" s="193"/>
      <c r="H60" s="194"/>
      <c r="I60" s="194"/>
      <c r="J60" s="194"/>
      <c r="K60" s="193"/>
      <c r="L60" s="194"/>
    </row>
    <row r="61" spans="1:12" ht="14.25">
      <c r="A61" s="94">
        <v>58</v>
      </c>
      <c r="B61" s="94">
        <v>15</v>
      </c>
      <c r="C61" s="273">
        <v>53973</v>
      </c>
      <c r="D61" s="274" t="s">
        <v>1288</v>
      </c>
      <c r="E61" s="275">
        <v>1165</v>
      </c>
      <c r="F61" s="192"/>
      <c r="G61" s="193"/>
      <c r="H61" s="194"/>
      <c r="I61" s="194"/>
      <c r="J61" s="194"/>
      <c r="K61" s="193"/>
      <c r="L61" s="194"/>
    </row>
    <row r="62" spans="1:12" ht="14.25">
      <c r="A62" s="94">
        <v>59</v>
      </c>
      <c r="B62" s="94">
        <v>16</v>
      </c>
      <c r="C62" s="273">
        <v>54237</v>
      </c>
      <c r="D62" s="274" t="s">
        <v>1320</v>
      </c>
      <c r="E62" s="275">
        <v>1172</v>
      </c>
      <c r="F62" s="192"/>
      <c r="G62" s="193"/>
      <c r="H62" s="194"/>
      <c r="I62" s="194"/>
      <c r="J62" s="194"/>
      <c r="K62" s="193"/>
      <c r="L62" s="194"/>
    </row>
    <row r="63" spans="1:12" ht="14.25">
      <c r="A63" s="94">
        <v>60</v>
      </c>
      <c r="B63" s="94">
        <v>17</v>
      </c>
      <c r="C63" s="273">
        <v>39239</v>
      </c>
      <c r="D63" s="274" t="s">
        <v>125</v>
      </c>
      <c r="E63" s="275">
        <v>1166</v>
      </c>
      <c r="F63" s="192"/>
      <c r="G63" s="193"/>
      <c r="H63" s="194"/>
      <c r="I63" s="194"/>
      <c r="J63" s="194"/>
      <c r="K63" s="193"/>
      <c r="L63" s="194"/>
    </row>
    <row r="64" spans="1:12" ht="14.25">
      <c r="A64" s="94">
        <v>61</v>
      </c>
      <c r="B64" s="94">
        <v>18</v>
      </c>
      <c r="C64" s="273">
        <v>21085</v>
      </c>
      <c r="D64" s="274" t="s">
        <v>126</v>
      </c>
      <c r="E64" s="275">
        <v>1156</v>
      </c>
      <c r="F64" s="192"/>
      <c r="G64" s="193"/>
      <c r="H64" s="194"/>
      <c r="I64" s="194"/>
      <c r="J64" s="194"/>
      <c r="K64" s="193"/>
      <c r="L64" s="194"/>
    </row>
    <row r="65" spans="1:12" ht="14.25">
      <c r="A65" s="94">
        <v>62</v>
      </c>
      <c r="B65" s="94">
        <v>19</v>
      </c>
      <c r="C65" s="273">
        <v>39236</v>
      </c>
      <c r="D65" s="274" t="s">
        <v>127</v>
      </c>
      <c r="E65" s="275">
        <v>1167</v>
      </c>
      <c r="F65" s="192"/>
      <c r="G65" s="193"/>
      <c r="H65" s="194"/>
      <c r="I65" s="194"/>
      <c r="J65" s="194"/>
      <c r="K65" s="193"/>
      <c r="L65" s="194"/>
    </row>
    <row r="66" spans="1:12" ht="14.25">
      <c r="A66" s="94">
        <v>63</v>
      </c>
      <c r="B66" s="94">
        <v>20</v>
      </c>
      <c r="C66" s="273">
        <v>42686</v>
      </c>
      <c r="D66" s="274" t="s">
        <v>128</v>
      </c>
      <c r="E66" s="275">
        <v>1168</v>
      </c>
      <c r="F66" s="192"/>
      <c r="G66" s="193"/>
      <c r="H66" s="194"/>
      <c r="I66" s="194"/>
      <c r="J66" s="194"/>
      <c r="K66" s="193"/>
      <c r="L66" s="194"/>
    </row>
    <row r="67" spans="1:12" ht="14.25">
      <c r="A67" s="94">
        <v>64</v>
      </c>
      <c r="B67" s="94">
        <v>21</v>
      </c>
      <c r="C67" s="273">
        <v>51474</v>
      </c>
      <c r="D67" s="95" t="s">
        <v>129</v>
      </c>
      <c r="E67" s="275">
        <v>1169</v>
      </c>
      <c r="F67" s="192"/>
      <c r="G67" s="193"/>
      <c r="H67" s="194"/>
      <c r="I67" s="194"/>
      <c r="J67" s="194"/>
      <c r="K67" s="193"/>
      <c r="L67" s="194"/>
    </row>
    <row r="68" spans="1:12" ht="14.25">
      <c r="A68" s="94">
        <v>65</v>
      </c>
      <c r="B68" s="94">
        <v>22</v>
      </c>
      <c r="C68" s="273">
        <v>53162</v>
      </c>
      <c r="D68" s="274" t="s">
        <v>130</v>
      </c>
      <c r="E68" s="275">
        <v>7511</v>
      </c>
      <c r="F68" s="192"/>
      <c r="G68" s="193"/>
      <c r="H68" s="194"/>
      <c r="I68" s="194"/>
      <c r="J68" s="194"/>
      <c r="K68" s="193"/>
      <c r="L68" s="194"/>
    </row>
    <row r="69" spans="1:12" ht="14.25">
      <c r="A69" s="94">
        <v>66</v>
      </c>
      <c r="B69" s="97">
        <v>23</v>
      </c>
      <c r="C69" s="273">
        <v>42925</v>
      </c>
      <c r="D69" s="274" t="s">
        <v>131</v>
      </c>
      <c r="E69" s="275">
        <v>1170</v>
      </c>
      <c r="F69" s="192"/>
      <c r="G69" s="193"/>
      <c r="H69" s="194"/>
      <c r="I69" s="194"/>
      <c r="J69" s="194"/>
      <c r="K69" s="193"/>
      <c r="L69" s="194"/>
    </row>
    <row r="70" spans="1:12" ht="14.25">
      <c r="A70" s="94">
        <v>67</v>
      </c>
      <c r="B70" s="94">
        <v>24</v>
      </c>
      <c r="C70" s="276">
        <v>52732</v>
      </c>
      <c r="D70" s="95" t="s">
        <v>132</v>
      </c>
      <c r="E70" s="277">
        <v>1171</v>
      </c>
      <c r="F70" s="192"/>
      <c r="G70" s="193"/>
      <c r="H70" s="194"/>
      <c r="I70" s="194"/>
      <c r="J70" s="194"/>
      <c r="K70" s="193"/>
      <c r="L70" s="194"/>
    </row>
    <row r="71" spans="1:12" ht="14.25">
      <c r="A71" s="94">
        <v>68</v>
      </c>
      <c r="B71" s="94">
        <v>1</v>
      </c>
      <c r="C71" s="276">
        <v>53196</v>
      </c>
      <c r="D71" s="95" t="s">
        <v>133</v>
      </c>
      <c r="E71" s="277">
        <v>9445</v>
      </c>
      <c r="F71" s="192"/>
      <c r="G71" s="199"/>
      <c r="H71" s="200"/>
      <c r="I71" s="200"/>
      <c r="J71" s="200"/>
      <c r="K71" s="199"/>
      <c r="L71" s="200"/>
    </row>
    <row r="72" spans="1:12" ht="14.25">
      <c r="A72" s="94">
        <v>69</v>
      </c>
      <c r="B72" s="94">
        <v>2</v>
      </c>
      <c r="C72" s="276">
        <v>46322</v>
      </c>
      <c r="D72" s="95" t="s">
        <v>134</v>
      </c>
      <c r="E72" s="277">
        <v>9439</v>
      </c>
      <c r="F72" s="192"/>
      <c r="G72" s="193"/>
      <c r="H72" s="194"/>
      <c r="I72" s="194"/>
      <c r="J72" s="194"/>
      <c r="K72" s="195"/>
      <c r="L72" s="194"/>
    </row>
    <row r="73" spans="1:12" ht="14.25">
      <c r="A73" s="94">
        <v>70</v>
      </c>
      <c r="B73" s="94">
        <v>3</v>
      </c>
      <c r="C73" s="276">
        <v>46320</v>
      </c>
      <c r="D73" s="95" t="s">
        <v>135</v>
      </c>
      <c r="E73" s="277">
        <v>9440</v>
      </c>
      <c r="F73" s="192"/>
      <c r="G73" s="193"/>
      <c r="H73" s="194"/>
      <c r="I73" s="194"/>
      <c r="J73" s="194"/>
      <c r="K73" s="193"/>
      <c r="L73" s="194"/>
    </row>
    <row r="74" spans="1:12" ht="14.25">
      <c r="A74" s="94">
        <v>71</v>
      </c>
      <c r="B74" s="94">
        <v>4</v>
      </c>
      <c r="C74" s="276">
        <v>46326</v>
      </c>
      <c r="D74" s="95" t="s">
        <v>136</v>
      </c>
      <c r="E74" s="277">
        <v>9441</v>
      </c>
      <c r="F74" s="192"/>
      <c r="G74" s="193"/>
      <c r="H74" s="194"/>
      <c r="I74" s="194"/>
      <c r="J74" s="194"/>
      <c r="K74" s="193"/>
      <c r="L74" s="194"/>
    </row>
    <row r="75" spans="1:12" ht="14.25">
      <c r="A75" s="94">
        <v>72</v>
      </c>
      <c r="B75" s="94">
        <v>5</v>
      </c>
      <c r="C75" s="276">
        <v>46327</v>
      </c>
      <c r="D75" s="95" t="s">
        <v>137</v>
      </c>
      <c r="E75" s="277">
        <v>9442</v>
      </c>
      <c r="F75" s="192"/>
      <c r="G75" s="193"/>
      <c r="H75" s="194"/>
      <c r="I75" s="194"/>
      <c r="J75" s="194"/>
      <c r="K75" s="193"/>
      <c r="L75" s="194"/>
    </row>
    <row r="76" spans="1:12" ht="14.25">
      <c r="A76" s="94">
        <v>73</v>
      </c>
      <c r="B76" s="97">
        <v>6</v>
      </c>
      <c r="C76" s="276">
        <v>46323</v>
      </c>
      <c r="D76" s="95" t="s">
        <v>138</v>
      </c>
      <c r="E76" s="277">
        <v>9443</v>
      </c>
      <c r="F76" s="192"/>
      <c r="G76" s="193"/>
      <c r="H76" s="194"/>
      <c r="I76" s="194"/>
      <c r="J76" s="194"/>
      <c r="K76" s="193"/>
      <c r="L76" s="194"/>
    </row>
    <row r="77" spans="1:12" ht="14.25">
      <c r="A77" s="94">
        <v>74</v>
      </c>
      <c r="B77" s="94">
        <v>7</v>
      </c>
      <c r="C77" s="276">
        <v>46321</v>
      </c>
      <c r="D77" s="95" t="s">
        <v>139</v>
      </c>
      <c r="E77" s="278">
        <v>9444</v>
      </c>
      <c r="F77" s="192"/>
      <c r="G77" s="193"/>
      <c r="H77" s="194"/>
      <c r="I77" s="194"/>
      <c r="J77" s="194"/>
      <c r="K77" s="193"/>
      <c r="L77" s="194"/>
    </row>
    <row r="78" spans="1:12" ht="14.25">
      <c r="A78" s="94">
        <v>75</v>
      </c>
      <c r="B78" s="94">
        <v>1</v>
      </c>
      <c r="C78" s="276">
        <v>49011</v>
      </c>
      <c r="D78" s="95" t="s">
        <v>140</v>
      </c>
      <c r="E78" s="278">
        <v>9357</v>
      </c>
      <c r="F78" s="192"/>
      <c r="G78" s="193"/>
      <c r="H78" s="194"/>
      <c r="I78" s="194"/>
      <c r="J78" s="194"/>
      <c r="K78" s="193"/>
      <c r="L78" s="194"/>
    </row>
    <row r="79" spans="1:12" ht="14.25">
      <c r="A79" s="94">
        <v>76</v>
      </c>
      <c r="B79" s="94">
        <v>2</v>
      </c>
      <c r="C79" s="276">
        <v>55504</v>
      </c>
      <c r="D79" s="95" t="s">
        <v>1321</v>
      </c>
      <c r="E79" s="278">
        <v>9349</v>
      </c>
      <c r="F79" s="192"/>
      <c r="G79" s="203"/>
      <c r="H79" s="204"/>
      <c r="I79" s="204"/>
      <c r="J79" s="204"/>
      <c r="K79" s="205"/>
      <c r="L79" s="204"/>
    </row>
    <row r="80" spans="1:12" ht="14.25">
      <c r="A80" s="94">
        <v>77</v>
      </c>
      <c r="B80" s="94">
        <v>3</v>
      </c>
      <c r="C80" s="276">
        <v>9734</v>
      </c>
      <c r="D80" s="95" t="s">
        <v>141</v>
      </c>
      <c r="E80" s="278">
        <v>9350</v>
      </c>
      <c r="F80" s="192"/>
      <c r="G80" s="203"/>
      <c r="H80" s="204"/>
      <c r="I80" s="204"/>
      <c r="J80" s="204"/>
      <c r="K80" s="203"/>
      <c r="L80" s="204"/>
    </row>
    <row r="81" spans="1:12" ht="14.25">
      <c r="A81" s="94">
        <v>78</v>
      </c>
      <c r="B81" s="94">
        <v>4</v>
      </c>
      <c r="C81" s="276">
        <v>9382</v>
      </c>
      <c r="D81" s="95" t="s">
        <v>142</v>
      </c>
      <c r="E81" s="278">
        <v>9351</v>
      </c>
      <c r="F81" s="192"/>
      <c r="G81" s="203"/>
      <c r="H81" s="204"/>
      <c r="I81" s="204"/>
      <c r="J81" s="204"/>
      <c r="K81" s="203"/>
      <c r="L81" s="204"/>
    </row>
    <row r="82" spans="1:12" ht="14.25">
      <c r="A82" s="94">
        <v>79</v>
      </c>
      <c r="B82" s="94">
        <v>5</v>
      </c>
      <c r="C82" s="276">
        <v>49982</v>
      </c>
      <c r="D82" s="95" t="s">
        <v>143</v>
      </c>
      <c r="E82" s="278">
        <v>9358</v>
      </c>
      <c r="F82" s="192"/>
      <c r="G82" s="203"/>
      <c r="H82" s="204"/>
      <c r="I82" s="204"/>
      <c r="J82" s="204"/>
      <c r="K82" s="203"/>
      <c r="L82" s="204"/>
    </row>
    <row r="83" spans="1:12" ht="14.25">
      <c r="A83" s="94">
        <v>80</v>
      </c>
      <c r="B83" s="94">
        <v>6</v>
      </c>
      <c r="C83" s="276">
        <v>55714</v>
      </c>
      <c r="D83" s="95" t="s">
        <v>1547</v>
      </c>
      <c r="E83" s="278">
        <v>10038</v>
      </c>
      <c r="F83" s="192"/>
      <c r="G83" s="203"/>
      <c r="H83" s="204"/>
      <c r="I83" s="204"/>
      <c r="J83" s="204"/>
      <c r="K83" s="203"/>
      <c r="L83" s="204"/>
    </row>
    <row r="84" spans="1:12" ht="14.25">
      <c r="A84" s="94">
        <v>81</v>
      </c>
      <c r="B84" s="94">
        <v>7</v>
      </c>
      <c r="C84" s="276">
        <v>31694</v>
      </c>
      <c r="D84" s="95" t="s">
        <v>803</v>
      </c>
      <c r="E84" s="278">
        <v>9352</v>
      </c>
      <c r="F84" s="192"/>
      <c r="G84" s="203"/>
      <c r="H84" s="204"/>
      <c r="I84" s="204"/>
      <c r="J84" s="204"/>
      <c r="K84" s="203"/>
      <c r="L84" s="204"/>
    </row>
    <row r="85" spans="1:12" ht="14.25">
      <c r="A85" s="94">
        <v>82</v>
      </c>
      <c r="B85" s="94">
        <v>8</v>
      </c>
      <c r="C85" s="276">
        <v>16702</v>
      </c>
      <c r="D85" s="95" t="s">
        <v>144</v>
      </c>
      <c r="E85" s="278">
        <v>9353</v>
      </c>
      <c r="F85" s="192"/>
      <c r="G85" s="203"/>
      <c r="H85" s="204"/>
      <c r="I85" s="204"/>
      <c r="J85" s="204"/>
      <c r="K85" s="203"/>
      <c r="L85" s="204"/>
    </row>
    <row r="86" spans="1:12" ht="14.25">
      <c r="A86" s="94">
        <v>83</v>
      </c>
      <c r="B86" s="94">
        <v>9</v>
      </c>
      <c r="C86" s="276">
        <v>44727</v>
      </c>
      <c r="D86" s="95" t="s">
        <v>1548</v>
      </c>
      <c r="E86" s="278">
        <v>10036</v>
      </c>
      <c r="F86" s="192"/>
      <c r="G86" s="203"/>
      <c r="H86" s="204"/>
      <c r="I86" s="204"/>
      <c r="J86" s="204"/>
      <c r="K86" s="203"/>
      <c r="L86" s="204"/>
    </row>
    <row r="87" spans="1:12" ht="14.25">
      <c r="A87" s="94">
        <v>84</v>
      </c>
      <c r="B87" s="94">
        <v>10</v>
      </c>
      <c r="C87" s="276">
        <v>53821</v>
      </c>
      <c r="D87" s="95" t="s">
        <v>1276</v>
      </c>
      <c r="E87" s="278">
        <v>9359</v>
      </c>
      <c r="F87" s="192"/>
      <c r="G87" s="203"/>
      <c r="H87" s="204"/>
      <c r="I87" s="204"/>
      <c r="J87" s="204"/>
      <c r="K87" s="203"/>
      <c r="L87" s="204"/>
    </row>
    <row r="88" spans="1:12" ht="14.25">
      <c r="A88" s="94">
        <v>85</v>
      </c>
      <c r="B88" s="94">
        <v>11</v>
      </c>
      <c r="C88" s="276">
        <v>55713</v>
      </c>
      <c r="D88" s="95" t="s">
        <v>1549</v>
      </c>
      <c r="E88" s="278">
        <v>10037</v>
      </c>
      <c r="F88" s="192"/>
      <c r="G88" s="203"/>
      <c r="H88" s="204"/>
      <c r="I88" s="204"/>
      <c r="J88" s="204"/>
      <c r="K88" s="203"/>
      <c r="L88" s="204"/>
    </row>
    <row r="89" spans="1:12" ht="14.25">
      <c r="A89" s="94">
        <v>86</v>
      </c>
      <c r="B89" s="94">
        <v>12</v>
      </c>
      <c r="C89" s="276">
        <v>52451</v>
      </c>
      <c r="D89" s="95" t="s">
        <v>145</v>
      </c>
      <c r="E89" s="278">
        <v>9360</v>
      </c>
      <c r="F89" s="192"/>
      <c r="G89" s="203"/>
      <c r="H89" s="204"/>
      <c r="I89" s="204"/>
      <c r="J89" s="204"/>
      <c r="K89" s="203"/>
      <c r="L89" s="204"/>
    </row>
    <row r="90" spans="1:12" ht="14.25">
      <c r="A90" s="94">
        <v>87</v>
      </c>
      <c r="B90" s="94">
        <v>13</v>
      </c>
      <c r="C90" s="276">
        <v>17969</v>
      </c>
      <c r="D90" s="95" t="s">
        <v>146</v>
      </c>
      <c r="E90" s="278">
        <v>9354</v>
      </c>
      <c r="F90" s="192"/>
      <c r="G90" s="203"/>
      <c r="H90" s="204"/>
      <c r="I90" s="204"/>
      <c r="J90" s="204"/>
      <c r="K90" s="203"/>
      <c r="L90" s="204"/>
    </row>
    <row r="91" spans="1:12" ht="14.25">
      <c r="A91" s="94">
        <v>88</v>
      </c>
      <c r="B91" s="94">
        <v>14</v>
      </c>
      <c r="C91" s="276">
        <v>27100</v>
      </c>
      <c r="D91" s="95" t="s">
        <v>147</v>
      </c>
      <c r="E91" s="278">
        <v>9355</v>
      </c>
      <c r="F91" s="192"/>
      <c r="G91" s="203"/>
      <c r="H91" s="204"/>
      <c r="I91" s="204"/>
      <c r="J91" s="204"/>
      <c r="K91" s="203"/>
      <c r="L91" s="204"/>
    </row>
    <row r="92" spans="1:12" ht="14.25">
      <c r="A92" s="94">
        <v>89</v>
      </c>
      <c r="B92" s="97">
        <v>15</v>
      </c>
      <c r="C92" s="276">
        <v>50727</v>
      </c>
      <c r="D92" s="95" t="s">
        <v>148</v>
      </c>
      <c r="E92" s="278">
        <v>9361</v>
      </c>
      <c r="F92" s="192"/>
      <c r="G92" s="203"/>
      <c r="H92" s="204"/>
      <c r="I92" s="204"/>
      <c r="J92" s="204"/>
      <c r="K92" s="203"/>
      <c r="L92" s="204"/>
    </row>
    <row r="93" spans="1:12" ht="14.25">
      <c r="A93" s="94">
        <v>90</v>
      </c>
      <c r="B93" s="94">
        <v>16</v>
      </c>
      <c r="C93" s="273">
        <v>49983</v>
      </c>
      <c r="D93" s="274" t="s">
        <v>149</v>
      </c>
      <c r="E93" s="275">
        <v>9362</v>
      </c>
      <c r="F93" s="192"/>
      <c r="G93" s="203"/>
      <c r="H93" s="204"/>
      <c r="I93" s="204"/>
      <c r="J93" s="204"/>
      <c r="K93" s="203"/>
      <c r="L93" s="204"/>
    </row>
    <row r="94" spans="1:12" ht="14.25">
      <c r="A94" s="94">
        <v>91</v>
      </c>
      <c r="B94" s="94">
        <v>17</v>
      </c>
      <c r="C94" s="273">
        <v>53822</v>
      </c>
      <c r="D94" s="274" t="s">
        <v>1277</v>
      </c>
      <c r="E94" s="275">
        <v>9363</v>
      </c>
      <c r="F94" s="192"/>
      <c r="G94" s="203"/>
      <c r="H94" s="204"/>
      <c r="I94" s="204"/>
      <c r="J94" s="204"/>
      <c r="K94" s="203"/>
      <c r="L94" s="204"/>
    </row>
    <row r="95" spans="1:12" ht="14.25">
      <c r="A95" s="94">
        <v>92</v>
      </c>
      <c r="B95" s="94">
        <v>18</v>
      </c>
      <c r="C95" s="273">
        <v>50117</v>
      </c>
      <c r="D95" s="274" t="s">
        <v>150</v>
      </c>
      <c r="E95" s="275">
        <v>9364</v>
      </c>
      <c r="F95" s="192"/>
      <c r="G95" s="206"/>
      <c r="H95" s="207"/>
      <c r="I95" s="207"/>
      <c r="J95" s="207"/>
      <c r="K95" s="208"/>
      <c r="L95" s="207"/>
    </row>
    <row r="96" spans="1:12" ht="14.25">
      <c r="A96" s="94">
        <v>93</v>
      </c>
      <c r="B96" s="94">
        <v>19</v>
      </c>
      <c r="C96" s="273">
        <v>34430</v>
      </c>
      <c r="D96" s="274" t="s">
        <v>151</v>
      </c>
      <c r="E96" s="275">
        <v>9356</v>
      </c>
      <c r="F96" s="192"/>
      <c r="G96" s="206"/>
      <c r="H96" s="207"/>
      <c r="I96" s="207"/>
      <c r="J96" s="207"/>
      <c r="K96" s="206"/>
      <c r="L96" s="207"/>
    </row>
    <row r="97" spans="1:12" ht="14.25">
      <c r="A97" s="94">
        <v>94</v>
      </c>
      <c r="B97" s="94">
        <v>1</v>
      </c>
      <c r="C97" s="273">
        <v>50030</v>
      </c>
      <c r="D97" s="274" t="s">
        <v>153</v>
      </c>
      <c r="E97" s="275">
        <v>7028</v>
      </c>
      <c r="F97" s="192"/>
      <c r="G97" s="206"/>
      <c r="H97" s="207"/>
      <c r="I97" s="207"/>
      <c r="J97" s="207"/>
      <c r="K97" s="206"/>
      <c r="L97" s="207"/>
    </row>
    <row r="98" spans="1:12" ht="14.25">
      <c r="A98" s="94">
        <v>95</v>
      </c>
      <c r="B98" s="94">
        <v>2</v>
      </c>
      <c r="C98" s="273">
        <v>50043</v>
      </c>
      <c r="D98" s="274" t="s">
        <v>154</v>
      </c>
      <c r="E98" s="275">
        <v>7029</v>
      </c>
      <c r="F98" s="192"/>
      <c r="G98" s="206"/>
      <c r="H98" s="207"/>
      <c r="I98" s="207"/>
      <c r="J98" s="207"/>
      <c r="K98" s="206"/>
      <c r="L98" s="207"/>
    </row>
    <row r="99" spans="1:12" ht="14.25">
      <c r="A99" s="94">
        <v>96</v>
      </c>
      <c r="B99" s="94">
        <v>3</v>
      </c>
      <c r="C99" s="273">
        <v>50040</v>
      </c>
      <c r="D99" s="274" t="s">
        <v>155</v>
      </c>
      <c r="E99" s="275">
        <v>7030</v>
      </c>
      <c r="F99" s="192"/>
      <c r="G99" s="206"/>
      <c r="H99" s="207"/>
      <c r="I99" s="207"/>
      <c r="J99" s="207"/>
      <c r="K99" s="206"/>
      <c r="L99" s="207"/>
    </row>
    <row r="100" spans="1:12" ht="14.25">
      <c r="A100" s="94">
        <v>97</v>
      </c>
      <c r="B100" s="94">
        <v>4</v>
      </c>
      <c r="C100" s="273">
        <v>53017</v>
      </c>
      <c r="D100" s="274" t="s">
        <v>156</v>
      </c>
      <c r="E100" s="275">
        <v>7031</v>
      </c>
      <c r="F100" s="192"/>
      <c r="G100" s="206"/>
      <c r="H100" s="207"/>
      <c r="I100" s="207"/>
      <c r="J100" s="207"/>
      <c r="K100" s="206"/>
      <c r="L100" s="207"/>
    </row>
    <row r="101" spans="1:12" ht="14.25">
      <c r="A101" s="94">
        <v>98</v>
      </c>
      <c r="B101" s="94">
        <v>5</v>
      </c>
      <c r="C101" s="273">
        <v>50041</v>
      </c>
      <c r="D101" s="274" t="s">
        <v>157</v>
      </c>
      <c r="E101" s="275">
        <v>7032</v>
      </c>
      <c r="F101" s="192"/>
      <c r="G101" s="206"/>
      <c r="H101" s="207"/>
      <c r="I101" s="207"/>
      <c r="J101" s="207"/>
      <c r="K101" s="206"/>
      <c r="L101" s="207"/>
    </row>
    <row r="102" spans="1:12" ht="14.25">
      <c r="A102" s="94">
        <v>99</v>
      </c>
      <c r="B102" s="94">
        <v>6</v>
      </c>
      <c r="C102" s="273">
        <v>17985</v>
      </c>
      <c r="D102" s="274" t="s">
        <v>159</v>
      </c>
      <c r="E102" s="275">
        <v>7033</v>
      </c>
      <c r="F102" s="192"/>
      <c r="G102" s="206"/>
      <c r="H102" s="207"/>
      <c r="I102" s="207"/>
      <c r="J102" s="207"/>
      <c r="K102" s="206"/>
      <c r="L102" s="207"/>
    </row>
    <row r="103" spans="1:12" ht="14.25">
      <c r="A103" s="94">
        <v>100</v>
      </c>
      <c r="B103" s="94">
        <v>7</v>
      </c>
      <c r="C103" s="273">
        <v>53018</v>
      </c>
      <c r="D103" s="274" t="s">
        <v>160</v>
      </c>
      <c r="E103" s="275">
        <v>7034</v>
      </c>
      <c r="F103" s="192"/>
      <c r="G103" s="206"/>
      <c r="H103" s="207"/>
      <c r="I103" s="207"/>
      <c r="J103" s="207"/>
      <c r="K103" s="206"/>
      <c r="L103" s="207"/>
    </row>
    <row r="104" spans="1:12" ht="14.25">
      <c r="A104" s="94">
        <v>101</v>
      </c>
      <c r="B104" s="94">
        <v>8</v>
      </c>
      <c r="C104" s="273">
        <v>50046</v>
      </c>
      <c r="D104" s="274" t="s">
        <v>161</v>
      </c>
      <c r="E104" s="275">
        <v>7035</v>
      </c>
      <c r="F104" s="192"/>
      <c r="G104" s="206"/>
      <c r="H104" s="207"/>
      <c r="I104" s="207"/>
      <c r="J104" s="207"/>
      <c r="K104" s="206"/>
      <c r="L104" s="207"/>
    </row>
    <row r="105" spans="1:12" ht="14.25">
      <c r="A105" s="94">
        <v>102</v>
      </c>
      <c r="B105" s="94">
        <v>9</v>
      </c>
      <c r="C105" s="273">
        <v>32570</v>
      </c>
      <c r="D105" s="274" t="s">
        <v>162</v>
      </c>
      <c r="E105" s="275">
        <v>7036</v>
      </c>
      <c r="F105" s="192"/>
      <c r="G105" s="206"/>
      <c r="H105" s="207"/>
      <c r="I105" s="207"/>
      <c r="J105" s="207"/>
      <c r="K105" s="206"/>
      <c r="L105" s="207"/>
    </row>
    <row r="106" spans="1:12" ht="14.25">
      <c r="A106" s="94">
        <v>103</v>
      </c>
      <c r="B106" s="94">
        <v>10</v>
      </c>
      <c r="C106" s="273">
        <v>45647</v>
      </c>
      <c r="D106" s="274" t="s">
        <v>266</v>
      </c>
      <c r="E106" s="275">
        <v>7037</v>
      </c>
      <c r="F106" s="192"/>
      <c r="G106" s="206"/>
      <c r="H106" s="207"/>
      <c r="I106" s="207"/>
      <c r="J106" s="207"/>
      <c r="K106" s="206"/>
      <c r="L106" s="207"/>
    </row>
    <row r="107" spans="1:12" ht="14.25">
      <c r="A107" s="94">
        <v>104</v>
      </c>
      <c r="B107" s="97">
        <v>11</v>
      </c>
      <c r="C107" s="273">
        <v>50039</v>
      </c>
      <c r="D107" s="274" t="s">
        <v>163</v>
      </c>
      <c r="E107" s="275">
        <v>7038</v>
      </c>
      <c r="F107" s="192"/>
      <c r="G107" s="206"/>
      <c r="H107" s="207"/>
      <c r="I107" s="207"/>
      <c r="J107" s="207"/>
      <c r="K107" s="206"/>
      <c r="L107" s="207"/>
    </row>
    <row r="108" spans="1:12" ht="14.25">
      <c r="A108" s="94">
        <v>105</v>
      </c>
      <c r="B108" s="94">
        <v>12</v>
      </c>
      <c r="C108" s="273">
        <v>50038</v>
      </c>
      <c r="D108" s="95" t="s">
        <v>164</v>
      </c>
      <c r="E108" s="275">
        <v>7039</v>
      </c>
      <c r="F108" s="192"/>
      <c r="G108" s="206"/>
      <c r="H108" s="207"/>
      <c r="I108" s="207"/>
      <c r="J108" s="207"/>
      <c r="K108" s="206"/>
      <c r="L108" s="207"/>
    </row>
    <row r="109" spans="1:12" ht="14.25">
      <c r="A109" s="94">
        <v>106</v>
      </c>
      <c r="B109" s="94">
        <v>13</v>
      </c>
      <c r="C109" s="273">
        <v>111</v>
      </c>
      <c r="D109" s="95" t="s">
        <v>165</v>
      </c>
      <c r="E109" s="275">
        <v>7040</v>
      </c>
      <c r="F109" s="192"/>
      <c r="G109" s="209"/>
      <c r="H109" s="210"/>
      <c r="I109" s="210"/>
      <c r="J109" s="210"/>
      <c r="K109" s="209"/>
      <c r="L109" s="210"/>
    </row>
    <row r="110" spans="1:12" ht="14.25">
      <c r="A110" s="94">
        <v>107</v>
      </c>
      <c r="B110" s="94">
        <v>14</v>
      </c>
      <c r="C110" s="273">
        <v>50049</v>
      </c>
      <c r="D110" s="95" t="s">
        <v>166</v>
      </c>
      <c r="E110" s="275">
        <v>7041</v>
      </c>
      <c r="F110" s="192"/>
      <c r="G110" s="211"/>
      <c r="H110" s="212"/>
      <c r="I110" s="212"/>
      <c r="J110" s="212"/>
      <c r="K110" s="213"/>
      <c r="L110" s="212"/>
    </row>
    <row r="111" spans="1:12" ht="14.25">
      <c r="A111" s="94">
        <v>108</v>
      </c>
      <c r="B111" s="94">
        <v>15</v>
      </c>
      <c r="C111" s="273">
        <v>52747</v>
      </c>
      <c r="D111" s="95" t="s">
        <v>167</v>
      </c>
      <c r="E111" s="275">
        <v>7042</v>
      </c>
      <c r="F111" s="192"/>
      <c r="G111" s="211"/>
      <c r="H111" s="212"/>
      <c r="I111" s="212"/>
      <c r="J111" s="212"/>
      <c r="K111" s="211"/>
      <c r="L111" s="212"/>
    </row>
    <row r="112" spans="1:12" ht="14.25">
      <c r="A112" s="94">
        <v>109</v>
      </c>
      <c r="B112" s="94">
        <v>1</v>
      </c>
      <c r="C112" s="273">
        <v>10534</v>
      </c>
      <c r="D112" s="95" t="s">
        <v>168</v>
      </c>
      <c r="E112" s="275">
        <v>7878</v>
      </c>
      <c r="F112" s="192"/>
      <c r="G112" s="211"/>
      <c r="H112" s="212"/>
      <c r="I112" s="212"/>
      <c r="J112" s="212"/>
      <c r="K112" s="211"/>
      <c r="L112" s="212"/>
    </row>
    <row r="113" spans="1:12" ht="14.25">
      <c r="A113" s="94">
        <v>110</v>
      </c>
      <c r="B113" s="94">
        <v>2</v>
      </c>
      <c r="C113" s="273">
        <v>47404</v>
      </c>
      <c r="D113" s="95" t="s">
        <v>169</v>
      </c>
      <c r="E113" s="275">
        <v>7879</v>
      </c>
      <c r="F113" s="192"/>
      <c r="G113" s="211"/>
      <c r="H113" s="212"/>
      <c r="I113" s="212"/>
      <c r="J113" s="212"/>
      <c r="K113" s="211"/>
      <c r="L113" s="212"/>
    </row>
    <row r="114" spans="1:12" ht="14.25">
      <c r="A114" s="94">
        <v>111</v>
      </c>
      <c r="B114" s="94">
        <v>3</v>
      </c>
      <c r="C114" s="273">
        <v>41692</v>
      </c>
      <c r="D114" s="95" t="s">
        <v>170</v>
      </c>
      <c r="E114" s="275">
        <v>7880</v>
      </c>
      <c r="F114" s="192"/>
      <c r="G114" s="211"/>
      <c r="H114" s="212"/>
      <c r="I114" s="212"/>
      <c r="J114" s="212"/>
      <c r="K114" s="211"/>
      <c r="L114" s="212"/>
    </row>
    <row r="115" spans="1:12" ht="14.25">
      <c r="A115" s="94">
        <v>112</v>
      </c>
      <c r="B115" s="94">
        <v>4</v>
      </c>
      <c r="C115" s="273">
        <v>43884</v>
      </c>
      <c r="D115" s="95" t="s">
        <v>171</v>
      </c>
      <c r="E115" s="275">
        <v>7881</v>
      </c>
      <c r="F115" s="192"/>
      <c r="G115" s="211"/>
      <c r="H115" s="212"/>
      <c r="I115" s="212"/>
      <c r="J115" s="212"/>
      <c r="K115" s="211"/>
      <c r="L115" s="212"/>
    </row>
    <row r="116" spans="1:12" ht="14.25">
      <c r="A116" s="94">
        <v>113</v>
      </c>
      <c r="B116" s="94">
        <v>5</v>
      </c>
      <c r="C116" s="273">
        <v>41688</v>
      </c>
      <c r="D116" s="95" t="s">
        <v>172</v>
      </c>
      <c r="E116" s="275">
        <v>7882</v>
      </c>
      <c r="F116" s="192"/>
      <c r="G116" s="211"/>
      <c r="H116" s="212"/>
      <c r="I116" s="212"/>
      <c r="J116" s="212"/>
      <c r="K116" s="211"/>
      <c r="L116" s="212"/>
    </row>
    <row r="117" spans="1:12" ht="14.25">
      <c r="A117" s="94">
        <v>114</v>
      </c>
      <c r="B117" s="94">
        <v>6</v>
      </c>
      <c r="C117" s="273">
        <v>49484</v>
      </c>
      <c r="D117" s="95" t="s">
        <v>173</v>
      </c>
      <c r="E117" s="275">
        <v>7883</v>
      </c>
      <c r="F117" s="192"/>
      <c r="G117" s="211"/>
      <c r="H117" s="212"/>
      <c r="I117" s="212"/>
      <c r="J117" s="212"/>
      <c r="K117" s="211"/>
      <c r="L117" s="212"/>
    </row>
    <row r="118" spans="1:12" ht="14.25">
      <c r="A118" s="94">
        <v>115</v>
      </c>
      <c r="B118" s="94">
        <v>7</v>
      </c>
      <c r="C118" s="273">
        <v>34091</v>
      </c>
      <c r="D118" s="95" t="s">
        <v>174</v>
      </c>
      <c r="E118" s="275">
        <v>7884</v>
      </c>
      <c r="F118" s="192"/>
      <c r="G118" s="211"/>
      <c r="H118" s="212"/>
      <c r="I118" s="212"/>
      <c r="J118" s="212"/>
      <c r="K118" s="211"/>
      <c r="L118" s="212"/>
    </row>
    <row r="119" spans="1:12" ht="14.25">
      <c r="A119" s="94">
        <v>116</v>
      </c>
      <c r="B119" s="94">
        <v>8</v>
      </c>
      <c r="C119" s="273">
        <v>47405</v>
      </c>
      <c r="D119" s="95" t="s">
        <v>175</v>
      </c>
      <c r="E119" s="275">
        <v>7885</v>
      </c>
      <c r="F119" s="192"/>
      <c r="G119" s="211"/>
      <c r="H119" s="212"/>
      <c r="I119" s="212"/>
      <c r="J119" s="212"/>
      <c r="K119" s="211"/>
      <c r="L119" s="212"/>
    </row>
    <row r="120" spans="1:12" ht="14.25">
      <c r="A120" s="94">
        <v>117</v>
      </c>
      <c r="B120" s="94">
        <v>9</v>
      </c>
      <c r="C120" s="273">
        <v>39264</v>
      </c>
      <c r="D120" s="95" t="s">
        <v>176</v>
      </c>
      <c r="E120" s="275">
        <v>7886</v>
      </c>
      <c r="F120" s="192"/>
      <c r="G120" s="211"/>
      <c r="H120" s="212"/>
      <c r="I120" s="212"/>
      <c r="J120" s="212"/>
      <c r="K120" s="211"/>
      <c r="L120" s="212"/>
    </row>
    <row r="121" spans="1:12" ht="14.25">
      <c r="A121" s="94">
        <v>118</v>
      </c>
      <c r="B121" s="94">
        <v>10</v>
      </c>
      <c r="C121" s="273">
        <v>41685</v>
      </c>
      <c r="D121" s="95" t="s">
        <v>177</v>
      </c>
      <c r="E121" s="275">
        <v>7887</v>
      </c>
      <c r="F121" s="192"/>
      <c r="G121" s="211"/>
      <c r="H121" s="212"/>
      <c r="I121" s="212"/>
      <c r="J121" s="212"/>
      <c r="K121" s="211"/>
      <c r="L121" s="212"/>
    </row>
    <row r="122" spans="1:12" ht="14.25">
      <c r="A122" s="94">
        <v>119</v>
      </c>
      <c r="B122" s="94">
        <v>11</v>
      </c>
      <c r="C122" s="273">
        <v>41687</v>
      </c>
      <c r="D122" s="95" t="s">
        <v>1550</v>
      </c>
      <c r="E122" s="275">
        <v>10076</v>
      </c>
      <c r="F122" s="192"/>
      <c r="G122" s="211"/>
      <c r="H122" s="212"/>
      <c r="I122" s="212"/>
      <c r="J122" s="212"/>
      <c r="K122" s="211"/>
      <c r="L122" s="212"/>
    </row>
    <row r="123" spans="1:12" ht="14.25">
      <c r="A123" s="94">
        <v>120</v>
      </c>
      <c r="B123" s="94">
        <v>12</v>
      </c>
      <c r="C123" s="273">
        <v>39265</v>
      </c>
      <c r="D123" s="95" t="s">
        <v>178</v>
      </c>
      <c r="E123" s="275">
        <v>7888</v>
      </c>
      <c r="F123" s="192"/>
      <c r="G123" s="211"/>
      <c r="H123" s="212"/>
      <c r="I123" s="212"/>
      <c r="J123" s="212"/>
      <c r="K123" s="211"/>
      <c r="L123" s="212"/>
    </row>
    <row r="124" spans="1:12" ht="14.25">
      <c r="A124" s="94">
        <v>121</v>
      </c>
      <c r="B124" s="94">
        <v>13</v>
      </c>
      <c r="C124" s="273">
        <v>20408</v>
      </c>
      <c r="D124" s="95" t="s">
        <v>179</v>
      </c>
      <c r="E124" s="275">
        <v>7889</v>
      </c>
      <c r="F124" s="192"/>
      <c r="G124" s="211"/>
      <c r="H124" s="212"/>
      <c r="I124" s="212"/>
      <c r="J124" s="212"/>
      <c r="K124" s="211"/>
      <c r="L124" s="212"/>
    </row>
    <row r="125" spans="1:12" ht="14.25">
      <c r="A125" s="94">
        <v>122</v>
      </c>
      <c r="B125" s="97">
        <v>14</v>
      </c>
      <c r="C125" s="273">
        <v>48765</v>
      </c>
      <c r="D125" s="95" t="s">
        <v>180</v>
      </c>
      <c r="E125" s="275">
        <v>7890</v>
      </c>
      <c r="F125" s="192"/>
      <c r="G125" s="211"/>
      <c r="H125" s="212"/>
      <c r="I125" s="212"/>
      <c r="J125" s="212"/>
      <c r="K125" s="211"/>
      <c r="L125" s="212"/>
    </row>
    <row r="126" spans="1:12" ht="14.25">
      <c r="A126" s="94">
        <v>123</v>
      </c>
      <c r="B126" s="94">
        <v>15</v>
      </c>
      <c r="C126" s="276">
        <v>41686</v>
      </c>
      <c r="D126" s="95" t="s">
        <v>181</v>
      </c>
      <c r="E126" s="278">
        <v>7891</v>
      </c>
      <c r="F126" s="192"/>
      <c r="G126" s="211"/>
      <c r="H126" s="212"/>
      <c r="I126" s="212"/>
      <c r="J126" s="212"/>
      <c r="K126" s="211"/>
      <c r="L126" s="212"/>
    </row>
    <row r="127" spans="1:12" ht="14.25">
      <c r="A127" s="94">
        <v>124</v>
      </c>
      <c r="B127" s="94">
        <v>16</v>
      </c>
      <c r="C127" s="276">
        <v>39266</v>
      </c>
      <c r="D127" s="95" t="s">
        <v>182</v>
      </c>
      <c r="E127" s="278">
        <v>7892</v>
      </c>
      <c r="F127" s="192"/>
      <c r="G127" s="211"/>
      <c r="H127" s="212"/>
      <c r="I127" s="212"/>
      <c r="J127" s="212"/>
      <c r="K127" s="211"/>
      <c r="L127" s="212"/>
    </row>
    <row r="128" spans="1:12" ht="14.25">
      <c r="A128" s="94">
        <v>125</v>
      </c>
      <c r="B128" s="94">
        <v>17</v>
      </c>
      <c r="C128" s="276">
        <v>43886</v>
      </c>
      <c r="D128" s="95" t="s">
        <v>183</v>
      </c>
      <c r="E128" s="278">
        <v>7893</v>
      </c>
      <c r="F128" s="192"/>
      <c r="G128" s="211"/>
      <c r="H128" s="212"/>
      <c r="I128" s="212"/>
      <c r="J128" s="212"/>
      <c r="K128" s="211"/>
      <c r="L128" s="212"/>
    </row>
    <row r="129" spans="1:12" ht="14.25">
      <c r="A129" s="94">
        <v>126</v>
      </c>
      <c r="B129" s="94">
        <v>18</v>
      </c>
      <c r="C129" s="276">
        <v>41689</v>
      </c>
      <c r="D129" s="95" t="s">
        <v>184</v>
      </c>
      <c r="E129" s="278">
        <v>7894</v>
      </c>
      <c r="F129" s="192"/>
      <c r="G129" s="211"/>
      <c r="H129" s="212"/>
      <c r="I129" s="212"/>
      <c r="J129" s="212"/>
      <c r="K129" s="211"/>
      <c r="L129" s="212"/>
    </row>
    <row r="130" spans="1:12" ht="14.25">
      <c r="A130" s="94">
        <v>127</v>
      </c>
      <c r="B130" s="94">
        <v>19</v>
      </c>
      <c r="C130" s="276">
        <v>28492</v>
      </c>
      <c r="D130" s="95" t="s">
        <v>185</v>
      </c>
      <c r="E130" s="278">
        <v>7895</v>
      </c>
      <c r="F130" s="192"/>
      <c r="G130" s="211"/>
      <c r="H130" s="212"/>
      <c r="I130" s="212"/>
      <c r="J130" s="212"/>
      <c r="K130" s="211"/>
      <c r="L130" s="212"/>
    </row>
    <row r="131" spans="1:12" ht="14.25">
      <c r="A131" s="94">
        <v>128</v>
      </c>
      <c r="B131" s="94">
        <v>1</v>
      </c>
      <c r="C131" s="276">
        <v>48437</v>
      </c>
      <c r="D131" s="95" t="s">
        <v>186</v>
      </c>
      <c r="E131" s="278">
        <v>9205</v>
      </c>
      <c r="F131" s="192"/>
      <c r="G131" s="209"/>
      <c r="H131" s="210"/>
      <c r="I131" s="210"/>
      <c r="J131" s="210"/>
      <c r="K131" s="214"/>
      <c r="L131" s="210"/>
    </row>
    <row r="132" spans="1:12" ht="14.25">
      <c r="A132" s="94">
        <v>129</v>
      </c>
      <c r="B132" s="94">
        <v>2</v>
      </c>
      <c r="C132" s="276">
        <v>22016</v>
      </c>
      <c r="D132" s="95" t="s">
        <v>187</v>
      </c>
      <c r="E132" s="278">
        <v>9186</v>
      </c>
      <c r="F132" s="192"/>
      <c r="G132" s="201"/>
      <c r="H132" s="202"/>
      <c r="I132" s="202"/>
      <c r="J132" s="202"/>
      <c r="K132" s="201"/>
      <c r="L132" s="202"/>
    </row>
    <row r="133" spans="1:12" ht="14.25">
      <c r="A133" s="94">
        <v>130</v>
      </c>
      <c r="B133" s="94">
        <v>3</v>
      </c>
      <c r="C133" s="276">
        <v>46799</v>
      </c>
      <c r="D133" s="95" t="s">
        <v>188</v>
      </c>
      <c r="E133" s="278">
        <v>9206</v>
      </c>
      <c r="F133" s="192"/>
      <c r="G133" s="209"/>
      <c r="H133" s="210"/>
      <c r="I133" s="210"/>
      <c r="J133" s="210"/>
      <c r="K133" s="209"/>
      <c r="L133" s="210"/>
    </row>
    <row r="134" spans="1:12" ht="14.25">
      <c r="A134" s="94">
        <v>131</v>
      </c>
      <c r="B134" s="94">
        <v>4</v>
      </c>
      <c r="C134" s="276">
        <v>1894</v>
      </c>
      <c r="D134" s="95" t="s">
        <v>189</v>
      </c>
      <c r="E134" s="278">
        <v>9187</v>
      </c>
      <c r="F134" s="192"/>
      <c r="G134" s="201"/>
      <c r="H134" s="202"/>
      <c r="I134" s="202"/>
      <c r="J134" s="202"/>
      <c r="K134" s="201"/>
      <c r="L134" s="202"/>
    </row>
    <row r="135" spans="1:12" ht="14.25">
      <c r="A135" s="94">
        <v>132</v>
      </c>
      <c r="B135" s="94">
        <v>5</v>
      </c>
      <c r="C135" s="276">
        <v>55476</v>
      </c>
      <c r="D135" s="95" t="s">
        <v>1322</v>
      </c>
      <c r="E135" s="278">
        <v>9185</v>
      </c>
      <c r="F135" s="192"/>
      <c r="G135" s="209"/>
      <c r="H135" s="210"/>
      <c r="I135" s="210"/>
      <c r="J135" s="210"/>
      <c r="K135" s="209"/>
      <c r="L135" s="210"/>
    </row>
    <row r="136" spans="1:12" ht="14.25">
      <c r="A136" s="94">
        <v>133</v>
      </c>
      <c r="B136" s="94">
        <v>6</v>
      </c>
      <c r="C136" s="276">
        <v>34225</v>
      </c>
      <c r="D136" s="95" t="s">
        <v>190</v>
      </c>
      <c r="E136" s="278">
        <v>9188</v>
      </c>
      <c r="F136" s="192"/>
      <c r="G136" s="209"/>
      <c r="H136" s="210"/>
      <c r="I136" s="210"/>
      <c r="J136" s="210"/>
      <c r="K136" s="209"/>
      <c r="L136" s="210"/>
    </row>
    <row r="137" spans="1:12" ht="14.25">
      <c r="A137" s="94">
        <v>134</v>
      </c>
      <c r="B137" s="94">
        <v>7</v>
      </c>
      <c r="C137" s="276">
        <v>53344</v>
      </c>
      <c r="D137" s="95" t="s">
        <v>191</v>
      </c>
      <c r="E137" s="278">
        <v>9207</v>
      </c>
      <c r="F137" s="192"/>
      <c r="G137" s="209"/>
      <c r="H137" s="210"/>
      <c r="I137" s="210"/>
      <c r="J137" s="210"/>
      <c r="K137" s="209"/>
      <c r="L137" s="210"/>
    </row>
    <row r="138" spans="1:12" ht="14.25">
      <c r="A138" s="94">
        <v>135</v>
      </c>
      <c r="B138" s="94">
        <v>8</v>
      </c>
      <c r="C138" s="276">
        <v>32702</v>
      </c>
      <c r="D138" s="95" t="s">
        <v>158</v>
      </c>
      <c r="E138" s="278">
        <v>9189</v>
      </c>
      <c r="F138" s="192"/>
      <c r="G138" s="209"/>
      <c r="H138" s="210"/>
      <c r="I138" s="210"/>
      <c r="J138" s="210"/>
      <c r="K138" s="209"/>
      <c r="L138" s="210"/>
    </row>
    <row r="139" spans="1:12" ht="14.25">
      <c r="A139" s="94">
        <v>136</v>
      </c>
      <c r="B139" s="94">
        <v>9</v>
      </c>
      <c r="C139" s="276">
        <v>52913</v>
      </c>
      <c r="D139" s="95" t="s">
        <v>192</v>
      </c>
      <c r="E139" s="278">
        <v>9208</v>
      </c>
      <c r="F139" s="192"/>
      <c r="G139" s="209"/>
      <c r="H139" s="210"/>
      <c r="I139" s="210"/>
      <c r="J139" s="210"/>
      <c r="K139" s="209"/>
      <c r="L139" s="210"/>
    </row>
    <row r="140" spans="1:12" ht="14.25">
      <c r="A140" s="94">
        <v>137</v>
      </c>
      <c r="B140" s="94">
        <v>10</v>
      </c>
      <c r="C140" s="276">
        <v>48967</v>
      </c>
      <c r="D140" s="95" t="s">
        <v>193</v>
      </c>
      <c r="E140" s="278">
        <v>9209</v>
      </c>
      <c r="F140" s="192"/>
      <c r="G140" s="209"/>
      <c r="H140" s="210"/>
      <c r="I140" s="210"/>
      <c r="J140" s="210"/>
      <c r="K140" s="209"/>
      <c r="L140" s="210"/>
    </row>
    <row r="141" spans="1:12" ht="14.25">
      <c r="A141" s="94">
        <v>138</v>
      </c>
      <c r="B141" s="97">
        <v>11</v>
      </c>
      <c r="C141" s="276">
        <v>46702</v>
      </c>
      <c r="D141" s="95" t="s">
        <v>194</v>
      </c>
      <c r="E141" s="278">
        <v>9210</v>
      </c>
      <c r="F141" s="192"/>
      <c r="G141" s="209"/>
      <c r="H141" s="210"/>
      <c r="I141" s="210"/>
      <c r="J141" s="210"/>
      <c r="K141" s="209"/>
      <c r="L141" s="210"/>
    </row>
    <row r="142" spans="1:12" ht="14.25">
      <c r="A142" s="94">
        <v>139</v>
      </c>
      <c r="B142" s="94">
        <v>12</v>
      </c>
      <c r="C142" s="276">
        <v>53343</v>
      </c>
      <c r="D142" s="95" t="s">
        <v>195</v>
      </c>
      <c r="E142" s="278">
        <v>9211</v>
      </c>
      <c r="F142" s="192"/>
      <c r="G142" s="209"/>
      <c r="H142" s="210"/>
      <c r="I142" s="210"/>
      <c r="J142" s="210"/>
      <c r="K142" s="214"/>
      <c r="L142" s="210"/>
    </row>
    <row r="143" spans="1:12" ht="14.25">
      <c r="A143" s="94">
        <v>140</v>
      </c>
      <c r="B143" s="94">
        <v>13</v>
      </c>
      <c r="C143" s="276">
        <v>48968</v>
      </c>
      <c r="D143" s="95" t="s">
        <v>196</v>
      </c>
      <c r="E143" s="278">
        <v>9212</v>
      </c>
      <c r="F143" s="192"/>
      <c r="G143" s="209"/>
      <c r="H143" s="210"/>
      <c r="I143" s="210"/>
      <c r="J143" s="210"/>
      <c r="K143" s="209"/>
      <c r="L143" s="210"/>
    </row>
    <row r="144" spans="1:12" ht="14.25">
      <c r="A144" s="94">
        <v>141</v>
      </c>
      <c r="B144" s="94">
        <v>14</v>
      </c>
      <c r="C144" s="276">
        <v>37702</v>
      </c>
      <c r="D144" s="95" t="s">
        <v>197</v>
      </c>
      <c r="E144" s="278">
        <v>9190</v>
      </c>
      <c r="F144" s="192"/>
      <c r="G144" s="209"/>
      <c r="H144" s="210"/>
      <c r="I144" s="210"/>
      <c r="J144" s="210"/>
      <c r="K144" s="209"/>
      <c r="L144" s="210"/>
    </row>
    <row r="145" spans="1:12" ht="14.25">
      <c r="A145" s="94">
        <v>142</v>
      </c>
      <c r="B145" s="94">
        <v>15</v>
      </c>
      <c r="C145" s="276">
        <v>48722</v>
      </c>
      <c r="D145" s="95" t="s">
        <v>198</v>
      </c>
      <c r="E145" s="278">
        <v>9191</v>
      </c>
      <c r="F145" s="192"/>
      <c r="G145" s="209"/>
      <c r="H145" s="210"/>
      <c r="I145" s="210"/>
      <c r="J145" s="210"/>
      <c r="K145" s="209"/>
      <c r="L145" s="210"/>
    </row>
    <row r="146" spans="1:12" ht="14.25">
      <c r="A146" s="94">
        <v>143</v>
      </c>
      <c r="B146" s="94">
        <v>16</v>
      </c>
      <c r="C146" s="276">
        <v>48438</v>
      </c>
      <c r="D146" s="95" t="s">
        <v>199</v>
      </c>
      <c r="E146" s="278">
        <v>9213</v>
      </c>
      <c r="F146" s="192"/>
      <c r="G146" s="209"/>
      <c r="H146" s="210"/>
      <c r="I146" s="210"/>
      <c r="J146" s="210"/>
      <c r="K146" s="209"/>
      <c r="L146" s="210"/>
    </row>
    <row r="147" spans="1:12" ht="14.25">
      <c r="A147" s="94">
        <v>144</v>
      </c>
      <c r="B147" s="94">
        <v>17</v>
      </c>
      <c r="C147" s="276">
        <v>41893</v>
      </c>
      <c r="D147" s="95" t="s">
        <v>1551</v>
      </c>
      <c r="E147" s="278">
        <v>10016</v>
      </c>
      <c r="F147" s="192"/>
      <c r="G147" s="209"/>
      <c r="H147" s="210"/>
      <c r="I147" s="210"/>
      <c r="J147" s="210"/>
      <c r="K147" s="209"/>
      <c r="L147" s="210"/>
    </row>
    <row r="148" spans="1:12" ht="14.25">
      <c r="A148" s="94">
        <v>145</v>
      </c>
      <c r="B148" s="94">
        <v>1</v>
      </c>
      <c r="C148" s="276">
        <v>55466</v>
      </c>
      <c r="D148" s="95" t="s">
        <v>1323</v>
      </c>
      <c r="E148" s="278">
        <v>9144</v>
      </c>
      <c r="F148" s="192"/>
      <c r="G148" s="209"/>
      <c r="H148" s="210"/>
      <c r="I148" s="210"/>
      <c r="J148" s="210"/>
      <c r="K148" s="209"/>
      <c r="L148" s="210"/>
    </row>
    <row r="149" spans="1:12" ht="14.25">
      <c r="A149" s="94">
        <v>146</v>
      </c>
      <c r="B149" s="94">
        <v>2</v>
      </c>
      <c r="C149" s="276">
        <v>38986</v>
      </c>
      <c r="D149" s="95" t="s">
        <v>200</v>
      </c>
      <c r="E149" s="278">
        <v>9135</v>
      </c>
      <c r="F149" s="192"/>
      <c r="G149" s="209"/>
      <c r="H149" s="210"/>
      <c r="I149" s="210"/>
      <c r="J149" s="210"/>
      <c r="K149" s="209"/>
      <c r="L149" s="210"/>
    </row>
    <row r="150" spans="1:12" ht="14.25">
      <c r="A150" s="94">
        <v>147</v>
      </c>
      <c r="B150" s="94">
        <v>3</v>
      </c>
      <c r="C150" s="276">
        <v>38556</v>
      </c>
      <c r="D150" s="95" t="s">
        <v>201</v>
      </c>
      <c r="E150" s="278">
        <v>9136</v>
      </c>
      <c r="F150" s="192"/>
      <c r="G150" s="209"/>
      <c r="H150" s="210"/>
      <c r="I150" s="210"/>
      <c r="J150" s="210"/>
      <c r="K150" s="209"/>
      <c r="L150" s="210"/>
    </row>
    <row r="151" spans="1:12" ht="14.25">
      <c r="A151" s="94">
        <v>148</v>
      </c>
      <c r="B151" s="94">
        <v>4</v>
      </c>
      <c r="C151" s="276">
        <v>43870</v>
      </c>
      <c r="D151" s="95" t="s">
        <v>202</v>
      </c>
      <c r="E151" s="278">
        <v>9146</v>
      </c>
      <c r="F151" s="192"/>
      <c r="G151" s="209"/>
      <c r="H151" s="210"/>
      <c r="I151" s="210"/>
      <c r="J151" s="210"/>
      <c r="K151" s="209"/>
      <c r="L151" s="210"/>
    </row>
    <row r="152" spans="1:12" ht="14.25">
      <c r="A152" s="94">
        <v>149</v>
      </c>
      <c r="B152" s="94">
        <v>5</v>
      </c>
      <c r="C152" s="276">
        <v>44293</v>
      </c>
      <c r="D152" s="95" t="s">
        <v>203</v>
      </c>
      <c r="E152" s="278">
        <v>9137</v>
      </c>
      <c r="F152" s="192"/>
      <c r="G152" s="209"/>
      <c r="H152" s="210"/>
      <c r="I152" s="210"/>
      <c r="J152" s="210"/>
      <c r="K152" s="209"/>
      <c r="L152" s="210"/>
    </row>
    <row r="153" spans="1:12" ht="14.25">
      <c r="A153" s="94">
        <v>150</v>
      </c>
      <c r="B153" s="94">
        <v>6</v>
      </c>
      <c r="C153" s="276">
        <v>55772</v>
      </c>
      <c r="D153" s="95" t="s">
        <v>1552</v>
      </c>
      <c r="E153" s="278">
        <v>10225</v>
      </c>
      <c r="F153" s="192"/>
      <c r="G153" s="209"/>
      <c r="H153" s="210"/>
      <c r="I153" s="210"/>
      <c r="J153" s="210"/>
      <c r="K153" s="209"/>
      <c r="L153" s="210"/>
    </row>
    <row r="154" spans="1:12" ht="14.25">
      <c r="A154" s="94">
        <v>151</v>
      </c>
      <c r="B154" s="94">
        <v>7</v>
      </c>
      <c r="C154" s="276">
        <v>52288</v>
      </c>
      <c r="D154" s="95" t="s">
        <v>204</v>
      </c>
      <c r="E154" s="278">
        <v>9147</v>
      </c>
      <c r="F154" s="192"/>
      <c r="G154" s="209"/>
      <c r="H154" s="210"/>
      <c r="I154" s="210"/>
      <c r="J154" s="210"/>
      <c r="K154" s="209"/>
      <c r="L154" s="210"/>
    </row>
    <row r="155" spans="1:12" ht="14.25">
      <c r="A155" s="94">
        <v>152</v>
      </c>
      <c r="B155" s="94">
        <v>8</v>
      </c>
      <c r="C155" s="276">
        <v>52289</v>
      </c>
      <c r="D155" s="95" t="s">
        <v>205</v>
      </c>
      <c r="E155" s="278">
        <v>9148</v>
      </c>
      <c r="F155" s="192"/>
      <c r="G155" s="209"/>
      <c r="H155" s="210"/>
      <c r="I155" s="210"/>
      <c r="J155" s="210"/>
      <c r="K155" s="209"/>
      <c r="L155" s="210"/>
    </row>
    <row r="156" spans="1:12" ht="14.25">
      <c r="A156" s="94">
        <v>153</v>
      </c>
      <c r="B156" s="94">
        <v>9</v>
      </c>
      <c r="C156" s="276">
        <v>27064</v>
      </c>
      <c r="D156" s="95" t="s">
        <v>206</v>
      </c>
      <c r="E156" s="278">
        <v>9138</v>
      </c>
      <c r="F156" s="192"/>
      <c r="G156" s="209"/>
      <c r="H156" s="210"/>
      <c r="I156" s="210"/>
      <c r="J156" s="210"/>
      <c r="K156" s="209"/>
      <c r="L156" s="210"/>
    </row>
    <row r="157" spans="1:12" ht="14.25">
      <c r="A157" s="94">
        <v>154</v>
      </c>
      <c r="B157" s="94">
        <v>10</v>
      </c>
      <c r="C157" s="276">
        <v>15374</v>
      </c>
      <c r="D157" s="95" t="s">
        <v>207</v>
      </c>
      <c r="E157" s="278">
        <v>9139</v>
      </c>
      <c r="F157" s="192"/>
      <c r="G157" s="209"/>
      <c r="H157" s="210"/>
      <c r="I157" s="210"/>
      <c r="J157" s="210"/>
      <c r="K157" s="209"/>
      <c r="L157" s="210"/>
    </row>
    <row r="158" spans="1:12" ht="14.25">
      <c r="A158" s="94">
        <v>155</v>
      </c>
      <c r="B158" s="94">
        <v>11</v>
      </c>
      <c r="C158" s="276">
        <v>27065</v>
      </c>
      <c r="D158" s="95" t="s">
        <v>208</v>
      </c>
      <c r="E158" s="278">
        <v>9140</v>
      </c>
      <c r="F158" s="192"/>
      <c r="G158" s="209"/>
      <c r="H158" s="210"/>
      <c r="I158" s="210"/>
      <c r="J158" s="210"/>
      <c r="K158" s="209"/>
      <c r="L158" s="210"/>
    </row>
    <row r="159" spans="1:12" ht="14.25">
      <c r="A159" s="94">
        <v>156</v>
      </c>
      <c r="B159" s="94">
        <v>12</v>
      </c>
      <c r="C159" s="276">
        <v>42193</v>
      </c>
      <c r="D159" s="95" t="s">
        <v>1324</v>
      </c>
      <c r="E159" s="278">
        <v>9149</v>
      </c>
      <c r="F159" s="192"/>
      <c r="G159" s="209"/>
      <c r="H159" s="210"/>
      <c r="I159" s="210"/>
      <c r="J159" s="210"/>
      <c r="K159" s="209"/>
      <c r="L159" s="210"/>
    </row>
    <row r="160" spans="1:12" ht="14.25">
      <c r="A160" s="94">
        <v>157</v>
      </c>
      <c r="B160" s="94">
        <v>13</v>
      </c>
      <c r="C160" s="276">
        <v>55771</v>
      </c>
      <c r="D160" s="95" t="s">
        <v>1553</v>
      </c>
      <c r="E160" s="278">
        <v>10224</v>
      </c>
      <c r="F160" s="192"/>
      <c r="G160" s="209"/>
      <c r="H160" s="210"/>
      <c r="I160" s="210"/>
      <c r="J160" s="210"/>
      <c r="K160" s="209"/>
      <c r="L160" s="210"/>
    </row>
    <row r="161" spans="1:12" ht="14.25">
      <c r="A161" s="94">
        <v>158</v>
      </c>
      <c r="B161" s="94">
        <v>14</v>
      </c>
      <c r="C161" s="276">
        <v>45949</v>
      </c>
      <c r="D161" s="95" t="s">
        <v>209</v>
      </c>
      <c r="E161" s="278">
        <v>9150</v>
      </c>
      <c r="F161" s="192"/>
      <c r="G161" s="209"/>
      <c r="H161" s="210"/>
      <c r="I161" s="210"/>
      <c r="J161" s="210"/>
      <c r="K161" s="209"/>
      <c r="L161" s="210"/>
    </row>
    <row r="162" spans="1:12" ht="14.25">
      <c r="A162" s="94">
        <v>159</v>
      </c>
      <c r="B162" s="97">
        <v>15</v>
      </c>
      <c r="C162" s="276">
        <v>46567</v>
      </c>
      <c r="D162" s="95" t="s">
        <v>210</v>
      </c>
      <c r="E162" s="278">
        <v>9141</v>
      </c>
      <c r="F162" s="192"/>
      <c r="G162" s="209"/>
      <c r="H162" s="210"/>
      <c r="I162" s="210"/>
      <c r="J162" s="210"/>
      <c r="K162" s="209"/>
      <c r="L162" s="210"/>
    </row>
    <row r="163" spans="1:12" ht="14.25">
      <c r="A163" s="94">
        <v>160</v>
      </c>
      <c r="B163" s="94">
        <v>16</v>
      </c>
      <c r="C163" s="273">
        <v>15800</v>
      </c>
      <c r="D163" s="274" t="s">
        <v>211</v>
      </c>
      <c r="E163" s="275">
        <v>9142</v>
      </c>
      <c r="F163" s="192"/>
      <c r="G163" s="209"/>
      <c r="H163" s="210"/>
      <c r="I163" s="210"/>
      <c r="J163" s="210"/>
      <c r="K163" s="209"/>
      <c r="L163" s="210"/>
    </row>
    <row r="164" spans="1:12" ht="14.25">
      <c r="A164" s="94">
        <v>161</v>
      </c>
      <c r="B164" s="94">
        <v>17</v>
      </c>
      <c r="C164" s="273">
        <v>45951</v>
      </c>
      <c r="D164" s="274" t="s">
        <v>212</v>
      </c>
      <c r="E164" s="275">
        <v>9151</v>
      </c>
      <c r="F164" s="192"/>
      <c r="G164" s="209"/>
      <c r="H164" s="210"/>
      <c r="I164" s="210"/>
      <c r="J164" s="210"/>
      <c r="K164" s="209"/>
      <c r="L164" s="210"/>
    </row>
    <row r="165" spans="1:12" ht="14.25">
      <c r="A165" s="94">
        <v>162</v>
      </c>
      <c r="B165" s="94">
        <v>18</v>
      </c>
      <c r="C165" s="273">
        <v>42194</v>
      </c>
      <c r="D165" s="274" t="s">
        <v>1325</v>
      </c>
      <c r="E165" s="275">
        <v>9152</v>
      </c>
      <c r="F165" s="192"/>
      <c r="G165" s="209"/>
      <c r="H165" s="210"/>
      <c r="I165" s="210"/>
      <c r="J165" s="210"/>
      <c r="K165" s="209"/>
      <c r="L165" s="210"/>
    </row>
    <row r="166" spans="1:12" ht="14.25">
      <c r="A166" s="94">
        <v>163</v>
      </c>
      <c r="B166" s="94">
        <v>19</v>
      </c>
      <c r="C166" s="273">
        <v>53357</v>
      </c>
      <c r="D166" s="274" t="s">
        <v>1271</v>
      </c>
      <c r="E166" s="275">
        <v>9153</v>
      </c>
      <c r="F166" s="192"/>
      <c r="G166" s="209"/>
      <c r="H166" s="210"/>
      <c r="I166" s="210"/>
      <c r="J166" s="210"/>
      <c r="K166" s="209"/>
      <c r="L166" s="210"/>
    </row>
    <row r="167" spans="1:12" ht="14.25">
      <c r="A167" s="94">
        <v>164</v>
      </c>
      <c r="B167" s="94">
        <v>20</v>
      </c>
      <c r="C167" s="273">
        <v>46712</v>
      </c>
      <c r="D167" s="274" t="s">
        <v>213</v>
      </c>
      <c r="E167" s="275">
        <v>9154</v>
      </c>
      <c r="F167" s="192"/>
      <c r="G167" s="209"/>
      <c r="H167" s="210"/>
      <c r="I167" s="210"/>
      <c r="J167" s="210"/>
      <c r="K167" s="209"/>
      <c r="L167" s="210"/>
    </row>
    <row r="168" spans="1:12" ht="14.25">
      <c r="A168" s="94">
        <v>165</v>
      </c>
      <c r="B168" s="94">
        <v>21</v>
      </c>
      <c r="C168" s="273">
        <v>5095</v>
      </c>
      <c r="D168" s="274" t="s">
        <v>214</v>
      </c>
      <c r="E168" s="275">
        <v>9143</v>
      </c>
      <c r="F168" s="192"/>
      <c r="G168" s="209"/>
      <c r="H168" s="210"/>
      <c r="I168" s="210"/>
      <c r="J168" s="210"/>
      <c r="K168" s="209"/>
      <c r="L168" s="210"/>
    </row>
    <row r="169" spans="1:12" ht="14.25">
      <c r="A169" s="94">
        <v>166</v>
      </c>
      <c r="B169" s="94">
        <v>22</v>
      </c>
      <c r="C169" s="273">
        <v>55467</v>
      </c>
      <c r="D169" s="274" t="s">
        <v>1326</v>
      </c>
      <c r="E169" s="275">
        <v>9145</v>
      </c>
      <c r="F169" s="192"/>
      <c r="G169" s="193"/>
      <c r="H169" s="194"/>
      <c r="I169" s="194"/>
      <c r="J169" s="194"/>
      <c r="K169" s="195"/>
      <c r="L169" s="194"/>
    </row>
    <row r="170" spans="1:12" ht="14.25">
      <c r="A170" s="94">
        <v>167</v>
      </c>
      <c r="B170" s="97">
        <v>23</v>
      </c>
      <c r="C170" s="273">
        <v>53356</v>
      </c>
      <c r="D170" s="274" t="s">
        <v>215</v>
      </c>
      <c r="E170" s="275">
        <v>9155</v>
      </c>
      <c r="F170" s="192"/>
      <c r="G170" s="193"/>
      <c r="H170" s="194"/>
      <c r="I170" s="194"/>
      <c r="J170" s="194"/>
      <c r="K170" s="193"/>
      <c r="L170" s="194"/>
    </row>
    <row r="171" spans="1:12" ht="14.25">
      <c r="A171" s="94">
        <v>168</v>
      </c>
      <c r="B171" s="94">
        <v>1</v>
      </c>
      <c r="C171" s="173">
        <v>51563</v>
      </c>
      <c r="D171" s="95" t="s">
        <v>216</v>
      </c>
      <c r="E171" s="174">
        <v>4009</v>
      </c>
      <c r="F171" s="192"/>
      <c r="G171" s="193"/>
      <c r="H171" s="194"/>
      <c r="I171" s="194"/>
      <c r="J171" s="194"/>
      <c r="K171" s="193"/>
      <c r="L171" s="194"/>
    </row>
    <row r="172" spans="1:12" ht="14.25">
      <c r="A172" s="94">
        <v>169</v>
      </c>
      <c r="B172" s="94">
        <v>2</v>
      </c>
      <c r="C172" s="173">
        <v>46930</v>
      </c>
      <c r="D172" s="95" t="s">
        <v>1327</v>
      </c>
      <c r="E172" s="174">
        <v>4010</v>
      </c>
      <c r="F172" s="192"/>
      <c r="G172" s="193"/>
      <c r="H172" s="194"/>
      <c r="I172" s="194"/>
      <c r="J172" s="194"/>
      <c r="K172" s="193"/>
      <c r="L172" s="194"/>
    </row>
    <row r="173" spans="1:12" ht="14.25">
      <c r="A173" s="94">
        <v>170</v>
      </c>
      <c r="B173" s="94">
        <v>3</v>
      </c>
      <c r="C173" s="173">
        <v>49612</v>
      </c>
      <c r="D173" s="95" t="s">
        <v>217</v>
      </c>
      <c r="E173" s="174">
        <v>4011</v>
      </c>
      <c r="F173" s="192"/>
      <c r="G173" s="193"/>
      <c r="H173" s="194"/>
      <c r="I173" s="194"/>
      <c r="J173" s="194"/>
      <c r="K173" s="193"/>
      <c r="L173" s="194"/>
    </row>
    <row r="174" spans="1:12" ht="14.25">
      <c r="A174" s="94">
        <v>171</v>
      </c>
      <c r="B174" s="94">
        <v>4</v>
      </c>
      <c r="C174" s="173">
        <v>51562</v>
      </c>
      <c r="D174" s="95" t="s">
        <v>218</v>
      </c>
      <c r="E174" s="174">
        <v>4012</v>
      </c>
      <c r="F174" s="192"/>
      <c r="G174" s="193"/>
      <c r="H174" s="194"/>
      <c r="I174" s="194"/>
      <c r="J174" s="194"/>
      <c r="K174" s="193"/>
      <c r="L174" s="194"/>
    </row>
    <row r="175" spans="1:12" ht="14.25">
      <c r="A175" s="94">
        <v>172</v>
      </c>
      <c r="B175" s="94">
        <v>5</v>
      </c>
      <c r="C175" s="173">
        <v>46928</v>
      </c>
      <c r="D175" s="95" t="s">
        <v>219</v>
      </c>
      <c r="E175" s="174">
        <v>4013</v>
      </c>
      <c r="F175" s="192"/>
      <c r="G175" s="193"/>
      <c r="H175" s="194"/>
      <c r="I175" s="194"/>
      <c r="J175" s="194"/>
      <c r="K175" s="193"/>
      <c r="L175" s="194"/>
    </row>
    <row r="176" spans="1:12" ht="14.25">
      <c r="A176" s="94">
        <v>173</v>
      </c>
      <c r="B176" s="97">
        <v>6</v>
      </c>
      <c r="C176" s="173">
        <v>46933</v>
      </c>
      <c r="D176" s="95" t="s">
        <v>221</v>
      </c>
      <c r="E176" s="174">
        <v>4014</v>
      </c>
      <c r="F176" s="192"/>
      <c r="G176" s="193"/>
      <c r="H176" s="194"/>
      <c r="I176" s="194"/>
      <c r="J176" s="194"/>
      <c r="K176" s="193"/>
      <c r="L176" s="194"/>
    </row>
    <row r="177" spans="1:12" ht="14.25">
      <c r="A177" s="94">
        <v>174</v>
      </c>
      <c r="B177" s="94">
        <v>7</v>
      </c>
      <c r="C177" s="273">
        <v>46929</v>
      </c>
      <c r="D177" s="95" t="s">
        <v>222</v>
      </c>
      <c r="E177" s="275">
        <v>4015</v>
      </c>
      <c r="F177" s="192"/>
      <c r="G177" s="193"/>
      <c r="H177" s="194"/>
      <c r="I177" s="194"/>
      <c r="J177" s="194"/>
      <c r="K177" s="193"/>
      <c r="L177" s="194"/>
    </row>
    <row r="178" spans="1:12" ht="14.25">
      <c r="A178" s="94">
        <v>175</v>
      </c>
      <c r="B178" s="94">
        <v>8</v>
      </c>
      <c r="C178" s="273">
        <v>46927</v>
      </c>
      <c r="D178" s="95" t="s">
        <v>223</v>
      </c>
      <c r="E178" s="275">
        <v>4016</v>
      </c>
      <c r="F178" s="192"/>
      <c r="G178" s="193"/>
      <c r="H178" s="194"/>
      <c r="I178" s="194"/>
      <c r="J178" s="194"/>
      <c r="K178" s="193"/>
      <c r="L178" s="194"/>
    </row>
    <row r="179" spans="1:12" ht="14.25">
      <c r="A179" s="94">
        <v>176</v>
      </c>
      <c r="B179" s="94">
        <v>1</v>
      </c>
      <c r="C179" s="273">
        <v>12363</v>
      </c>
      <c r="D179" s="95" t="s">
        <v>224</v>
      </c>
      <c r="E179" s="275">
        <v>8872</v>
      </c>
      <c r="F179" s="192"/>
      <c r="G179" s="193"/>
      <c r="H179" s="194"/>
      <c r="I179" s="194"/>
      <c r="J179" s="194"/>
      <c r="K179" s="193"/>
      <c r="L179" s="194"/>
    </row>
    <row r="180" spans="1:12" ht="14.25">
      <c r="A180" s="94">
        <v>177</v>
      </c>
      <c r="B180" s="94">
        <v>2</v>
      </c>
      <c r="C180" s="273">
        <v>12365</v>
      </c>
      <c r="D180" s="95" t="s">
        <v>226</v>
      </c>
      <c r="E180" s="275">
        <v>8873</v>
      </c>
      <c r="F180" s="192"/>
      <c r="G180" s="199"/>
      <c r="H180" s="200"/>
      <c r="I180" s="200"/>
      <c r="J180" s="200"/>
      <c r="K180" s="215"/>
      <c r="L180" s="200"/>
    </row>
    <row r="181" spans="1:12" ht="14.25">
      <c r="A181" s="94">
        <v>178</v>
      </c>
      <c r="B181" s="94">
        <v>3</v>
      </c>
      <c r="C181" s="273">
        <v>50429</v>
      </c>
      <c r="D181" s="95" t="s">
        <v>227</v>
      </c>
      <c r="E181" s="275">
        <v>8874</v>
      </c>
      <c r="F181" s="192"/>
      <c r="G181" s="199"/>
      <c r="H181" s="200"/>
      <c r="I181" s="200"/>
      <c r="J181" s="200"/>
      <c r="K181" s="199"/>
      <c r="L181" s="200"/>
    </row>
    <row r="182" spans="1:12" ht="14.25">
      <c r="A182" s="94">
        <v>179</v>
      </c>
      <c r="B182" s="94">
        <v>4</v>
      </c>
      <c r="C182" s="273">
        <v>35490</v>
      </c>
      <c r="D182" s="95" t="s">
        <v>228</v>
      </c>
      <c r="E182" s="275">
        <v>8875</v>
      </c>
      <c r="F182" s="192"/>
      <c r="G182" s="199"/>
      <c r="H182" s="200"/>
      <c r="I182" s="200"/>
      <c r="J182" s="200"/>
      <c r="K182" s="199"/>
      <c r="L182" s="200"/>
    </row>
    <row r="183" spans="1:12" ht="14.25">
      <c r="A183" s="94">
        <v>180</v>
      </c>
      <c r="B183" s="94">
        <v>5</v>
      </c>
      <c r="C183" s="273">
        <v>14209</v>
      </c>
      <c r="D183" s="95" t="s">
        <v>229</v>
      </c>
      <c r="E183" s="275">
        <v>8876</v>
      </c>
      <c r="F183" s="192"/>
      <c r="G183" s="199"/>
      <c r="H183" s="200"/>
      <c r="I183" s="200"/>
      <c r="J183" s="200"/>
      <c r="K183" s="199"/>
      <c r="L183" s="200"/>
    </row>
    <row r="184" spans="1:12" ht="14.25">
      <c r="A184" s="94">
        <v>181</v>
      </c>
      <c r="B184" s="94">
        <v>6</v>
      </c>
      <c r="C184" s="273">
        <v>50756</v>
      </c>
      <c r="D184" s="95" t="s">
        <v>230</v>
      </c>
      <c r="E184" s="275">
        <v>8877</v>
      </c>
      <c r="F184" s="192"/>
      <c r="G184" s="199"/>
      <c r="H184" s="200"/>
      <c r="I184" s="200"/>
      <c r="J184" s="200"/>
      <c r="K184" s="199"/>
      <c r="L184" s="200"/>
    </row>
    <row r="185" spans="1:12" ht="14.25">
      <c r="A185" s="94">
        <v>182</v>
      </c>
      <c r="B185" s="97">
        <v>1</v>
      </c>
      <c r="C185" s="273">
        <v>31253</v>
      </c>
      <c r="D185" s="95" t="s">
        <v>1328</v>
      </c>
      <c r="E185" s="275">
        <v>7615</v>
      </c>
      <c r="F185" s="192"/>
      <c r="G185" s="199"/>
      <c r="H185" s="200"/>
      <c r="I185" s="200"/>
      <c r="J185" s="200"/>
      <c r="K185" s="199"/>
      <c r="L185" s="200"/>
    </row>
    <row r="186" spans="1:12" ht="14.25">
      <c r="A186" s="94">
        <v>183</v>
      </c>
      <c r="B186" s="94">
        <v>2</v>
      </c>
      <c r="C186" s="273">
        <v>35727</v>
      </c>
      <c r="D186" s="274" t="s">
        <v>231</v>
      </c>
      <c r="E186" s="275">
        <v>7616</v>
      </c>
      <c r="F186" s="192"/>
      <c r="G186" s="199"/>
      <c r="H186" s="200"/>
      <c r="I186" s="200"/>
      <c r="J186" s="200"/>
      <c r="K186" s="199"/>
      <c r="L186" s="200"/>
    </row>
    <row r="187" spans="1:12" ht="14.25">
      <c r="A187" s="94">
        <v>184</v>
      </c>
      <c r="B187" s="94">
        <v>3</v>
      </c>
      <c r="C187" s="273">
        <v>35722</v>
      </c>
      <c r="D187" s="274" t="s">
        <v>232</v>
      </c>
      <c r="E187" s="275">
        <v>7617</v>
      </c>
      <c r="F187" s="192"/>
      <c r="G187" s="199"/>
      <c r="H187" s="200"/>
      <c r="I187" s="200"/>
      <c r="J187" s="200"/>
      <c r="K187" s="199"/>
      <c r="L187" s="200"/>
    </row>
    <row r="188" spans="1:12" ht="14.25">
      <c r="A188" s="94">
        <v>185</v>
      </c>
      <c r="B188" s="94">
        <v>4</v>
      </c>
      <c r="C188" s="273">
        <v>42793</v>
      </c>
      <c r="D188" s="274" t="s">
        <v>1329</v>
      </c>
      <c r="E188" s="275">
        <v>7618</v>
      </c>
      <c r="F188" s="192"/>
      <c r="G188" s="199"/>
      <c r="H188" s="200"/>
      <c r="I188" s="200"/>
      <c r="J188" s="200"/>
      <c r="K188" s="199"/>
      <c r="L188" s="200"/>
    </row>
    <row r="189" spans="1:12" ht="14.25">
      <c r="A189" s="94">
        <v>186</v>
      </c>
      <c r="B189" s="94">
        <v>5</v>
      </c>
      <c r="C189" s="273">
        <v>37214</v>
      </c>
      <c r="D189" s="274" t="s">
        <v>234</v>
      </c>
      <c r="E189" s="275">
        <v>7619</v>
      </c>
      <c r="F189" s="192"/>
      <c r="G189" s="199"/>
      <c r="H189" s="200"/>
      <c r="I189" s="200"/>
      <c r="J189" s="200"/>
      <c r="K189" s="199"/>
      <c r="L189" s="200"/>
    </row>
    <row r="190" spans="1:12" ht="14.25">
      <c r="A190" s="94">
        <v>187</v>
      </c>
      <c r="B190" s="94">
        <v>6</v>
      </c>
      <c r="C190" s="273">
        <v>29708</v>
      </c>
      <c r="D190" s="274" t="s">
        <v>235</v>
      </c>
      <c r="E190" s="275">
        <v>7620</v>
      </c>
      <c r="F190" s="192"/>
      <c r="G190" s="193"/>
      <c r="H190" s="194"/>
      <c r="I190" s="194"/>
      <c r="J190" s="194"/>
      <c r="K190" s="195"/>
      <c r="L190" s="194"/>
    </row>
    <row r="191" spans="1:12" ht="14.25">
      <c r="A191" s="94">
        <v>188</v>
      </c>
      <c r="B191" s="94">
        <v>7</v>
      </c>
      <c r="C191" s="273">
        <v>35723</v>
      </c>
      <c r="D191" s="274" t="s">
        <v>236</v>
      </c>
      <c r="E191" s="275">
        <v>7621</v>
      </c>
      <c r="F191" s="192"/>
      <c r="G191" s="193"/>
      <c r="H191" s="194"/>
      <c r="I191" s="194"/>
      <c r="J191" s="194"/>
      <c r="K191" s="193"/>
      <c r="L191" s="194"/>
    </row>
    <row r="192" spans="1:12" ht="14.25">
      <c r="A192" s="94">
        <v>189</v>
      </c>
      <c r="B192" s="94">
        <v>8</v>
      </c>
      <c r="C192" s="273">
        <v>9832</v>
      </c>
      <c r="D192" s="274" t="s">
        <v>237</v>
      </c>
      <c r="E192" s="275">
        <v>7622</v>
      </c>
      <c r="F192" s="192"/>
      <c r="G192" s="193"/>
      <c r="H192" s="194"/>
      <c r="I192" s="194"/>
      <c r="J192" s="194"/>
      <c r="K192" s="193"/>
      <c r="L192" s="194"/>
    </row>
    <row r="193" spans="1:12" ht="14.25">
      <c r="A193" s="94">
        <v>190</v>
      </c>
      <c r="B193" s="94">
        <v>9</v>
      </c>
      <c r="C193" s="273">
        <v>35724</v>
      </c>
      <c r="D193" s="274" t="s">
        <v>238</v>
      </c>
      <c r="E193" s="275">
        <v>7623</v>
      </c>
      <c r="F193" s="192"/>
      <c r="G193" s="193"/>
      <c r="H193" s="194"/>
      <c r="I193" s="194"/>
      <c r="J193" s="194"/>
      <c r="K193" s="193"/>
      <c r="L193" s="194"/>
    </row>
    <row r="194" spans="1:12" ht="14.25">
      <c r="A194" s="94">
        <v>191</v>
      </c>
      <c r="B194" s="94">
        <v>1</v>
      </c>
      <c r="C194" s="273">
        <v>49872</v>
      </c>
      <c r="D194" s="274" t="s">
        <v>239</v>
      </c>
      <c r="E194" s="275">
        <v>5745</v>
      </c>
      <c r="F194" s="192"/>
      <c r="G194" s="193"/>
      <c r="H194" s="194"/>
      <c r="I194" s="194"/>
      <c r="J194" s="194"/>
      <c r="K194" s="193"/>
      <c r="L194" s="194"/>
    </row>
    <row r="195" spans="1:12" ht="14.25">
      <c r="A195" s="94">
        <v>192</v>
      </c>
      <c r="B195" s="94">
        <v>2</v>
      </c>
      <c r="C195" s="273">
        <v>48056</v>
      </c>
      <c r="D195" s="274" t="s">
        <v>240</v>
      </c>
      <c r="E195" s="275">
        <v>5746</v>
      </c>
      <c r="F195" s="192"/>
      <c r="G195" s="193"/>
      <c r="H195" s="194"/>
      <c r="I195" s="194"/>
      <c r="J195" s="194"/>
      <c r="K195" s="193"/>
      <c r="L195" s="194"/>
    </row>
    <row r="196" spans="1:12" ht="14.25">
      <c r="A196" s="94">
        <v>193</v>
      </c>
      <c r="B196" s="94">
        <v>3</v>
      </c>
      <c r="C196" s="273">
        <v>36874</v>
      </c>
      <c r="D196" s="274" t="s">
        <v>241</v>
      </c>
      <c r="E196" s="275">
        <v>5747</v>
      </c>
      <c r="F196" s="192"/>
      <c r="G196" s="193"/>
      <c r="H196" s="194"/>
      <c r="I196" s="194"/>
      <c r="J196" s="194"/>
      <c r="K196" s="193"/>
      <c r="L196" s="194"/>
    </row>
    <row r="197" spans="1:12" ht="14.25">
      <c r="A197" s="94">
        <v>194</v>
      </c>
      <c r="B197" s="94">
        <v>4</v>
      </c>
      <c r="C197" s="276">
        <v>32343</v>
      </c>
      <c r="D197" s="95" t="s">
        <v>318</v>
      </c>
      <c r="E197" s="278">
        <v>5771</v>
      </c>
      <c r="F197" s="192"/>
      <c r="G197" s="193"/>
      <c r="H197" s="194"/>
      <c r="I197" s="194"/>
      <c r="J197" s="194"/>
      <c r="K197" s="193"/>
      <c r="L197" s="194"/>
    </row>
    <row r="198" spans="1:12" ht="14.25">
      <c r="A198" s="94">
        <v>195</v>
      </c>
      <c r="B198" s="94">
        <v>5</v>
      </c>
      <c r="C198" s="273">
        <v>39505</v>
      </c>
      <c r="D198" s="274" t="s">
        <v>242</v>
      </c>
      <c r="E198" s="275">
        <v>5744</v>
      </c>
      <c r="F198" s="192"/>
      <c r="G198" s="206"/>
      <c r="H198" s="207"/>
      <c r="I198" s="207"/>
      <c r="J198" s="207"/>
      <c r="K198" s="208"/>
      <c r="L198" s="207"/>
    </row>
    <row r="199" spans="1:12" ht="14.25">
      <c r="A199" s="94">
        <v>196</v>
      </c>
      <c r="B199" s="94">
        <v>6</v>
      </c>
      <c r="C199" s="273">
        <v>17165</v>
      </c>
      <c r="D199" s="274" t="s">
        <v>320</v>
      </c>
      <c r="E199" s="275">
        <v>5770</v>
      </c>
      <c r="F199" s="192"/>
      <c r="G199" s="206"/>
      <c r="H199" s="207"/>
      <c r="I199" s="207"/>
      <c r="J199" s="207"/>
      <c r="K199" s="206"/>
      <c r="L199" s="207"/>
    </row>
    <row r="200" spans="1:12" ht="14.25">
      <c r="A200" s="94">
        <v>197</v>
      </c>
      <c r="B200" s="94">
        <v>7</v>
      </c>
      <c r="C200" s="276">
        <v>21089</v>
      </c>
      <c r="D200" s="95" t="s">
        <v>243</v>
      </c>
      <c r="E200" s="278">
        <v>5748</v>
      </c>
      <c r="F200" s="192"/>
      <c r="G200" s="206"/>
      <c r="H200" s="207"/>
      <c r="I200" s="207"/>
      <c r="J200" s="207"/>
      <c r="K200" s="206"/>
      <c r="L200" s="207"/>
    </row>
    <row r="201" spans="1:12" ht="14.25">
      <c r="A201" s="94">
        <v>198</v>
      </c>
      <c r="B201" s="94">
        <v>8</v>
      </c>
      <c r="C201" s="273">
        <v>15081</v>
      </c>
      <c r="D201" s="274" t="s">
        <v>244</v>
      </c>
      <c r="E201" s="275">
        <v>5749</v>
      </c>
      <c r="F201" s="192"/>
      <c r="G201" s="206"/>
      <c r="H201" s="207"/>
      <c r="I201" s="207"/>
      <c r="J201" s="207"/>
      <c r="K201" s="206"/>
      <c r="L201" s="207"/>
    </row>
    <row r="202" spans="1:12" ht="14.25">
      <c r="A202" s="94">
        <v>199</v>
      </c>
      <c r="B202" s="94">
        <v>9</v>
      </c>
      <c r="C202" s="273">
        <v>56321</v>
      </c>
      <c r="D202" s="274" t="s">
        <v>1554</v>
      </c>
      <c r="E202" s="275">
        <v>11076</v>
      </c>
      <c r="F202" s="192"/>
      <c r="G202" s="206"/>
      <c r="H202" s="207"/>
      <c r="I202" s="207"/>
      <c r="J202" s="207"/>
      <c r="K202" s="206"/>
      <c r="L202" s="207"/>
    </row>
    <row r="203" spans="1:12" ht="14.25">
      <c r="A203" s="94">
        <v>200</v>
      </c>
      <c r="B203" s="94">
        <v>10</v>
      </c>
      <c r="C203" s="273">
        <v>56320</v>
      </c>
      <c r="D203" s="274" t="s">
        <v>1555</v>
      </c>
      <c r="E203" s="275">
        <v>11075</v>
      </c>
      <c r="F203" s="192"/>
      <c r="G203" s="206"/>
      <c r="H203" s="207"/>
      <c r="I203" s="207"/>
      <c r="J203" s="207"/>
      <c r="K203" s="206"/>
      <c r="L203" s="207"/>
    </row>
    <row r="204" spans="1:12" ht="14.25">
      <c r="A204" s="94">
        <v>201</v>
      </c>
      <c r="B204" s="94">
        <v>11</v>
      </c>
      <c r="C204" s="273">
        <v>56265</v>
      </c>
      <c r="D204" s="274" t="s">
        <v>1556</v>
      </c>
      <c r="E204" s="275">
        <v>10996</v>
      </c>
      <c r="F204" s="192"/>
      <c r="G204" s="206"/>
      <c r="H204" s="207"/>
      <c r="I204" s="207"/>
      <c r="J204" s="207"/>
      <c r="K204" s="206"/>
      <c r="L204" s="207"/>
    </row>
    <row r="205" spans="1:12" ht="14.25">
      <c r="A205" s="94">
        <v>202</v>
      </c>
      <c r="B205" s="94">
        <v>12</v>
      </c>
      <c r="C205" s="273">
        <v>1479</v>
      </c>
      <c r="D205" s="274" t="s">
        <v>245</v>
      </c>
      <c r="E205" s="275">
        <v>5750</v>
      </c>
      <c r="F205" s="192"/>
      <c r="G205" s="206"/>
      <c r="H205" s="207"/>
      <c r="I205" s="207"/>
      <c r="J205" s="207"/>
      <c r="K205" s="206"/>
      <c r="L205" s="207"/>
    </row>
    <row r="206" spans="1:12" ht="14.25">
      <c r="A206" s="94">
        <v>203</v>
      </c>
      <c r="B206" s="94">
        <v>13</v>
      </c>
      <c r="C206" s="273">
        <v>5746</v>
      </c>
      <c r="D206" s="274" t="s">
        <v>246</v>
      </c>
      <c r="E206" s="275">
        <v>5751</v>
      </c>
      <c r="F206" s="192"/>
      <c r="G206" s="206"/>
      <c r="H206" s="207"/>
      <c r="I206" s="207"/>
      <c r="J206" s="207"/>
      <c r="K206" s="206"/>
      <c r="L206" s="207"/>
    </row>
    <row r="207" spans="1:12" ht="14.25">
      <c r="A207" s="94">
        <v>204</v>
      </c>
      <c r="B207" s="94">
        <v>14</v>
      </c>
      <c r="C207" s="273">
        <v>56319</v>
      </c>
      <c r="D207" s="274" t="s">
        <v>1557</v>
      </c>
      <c r="E207" s="275">
        <v>11074</v>
      </c>
      <c r="F207" s="192"/>
      <c r="G207" s="206"/>
      <c r="H207" s="207"/>
      <c r="I207" s="207"/>
      <c r="J207" s="207"/>
      <c r="K207" s="206"/>
      <c r="L207" s="207"/>
    </row>
    <row r="208" spans="1:12" ht="14.25">
      <c r="A208" s="94">
        <v>205</v>
      </c>
      <c r="B208" s="94">
        <v>15</v>
      </c>
      <c r="C208" s="273">
        <v>39509</v>
      </c>
      <c r="D208" s="274" t="s">
        <v>247</v>
      </c>
      <c r="E208" s="275">
        <v>5752</v>
      </c>
      <c r="F208" s="192"/>
      <c r="G208" s="206"/>
      <c r="H208" s="207"/>
      <c r="I208" s="207"/>
      <c r="J208" s="207"/>
      <c r="K208" s="206"/>
      <c r="L208" s="207"/>
    </row>
    <row r="209" spans="1:12" ht="14.25">
      <c r="A209" s="94">
        <v>206</v>
      </c>
      <c r="B209" s="94">
        <v>16</v>
      </c>
      <c r="C209" s="273">
        <v>10500</v>
      </c>
      <c r="D209" s="274" t="s">
        <v>1330</v>
      </c>
      <c r="E209" s="275">
        <v>9334</v>
      </c>
      <c r="F209" s="192"/>
      <c r="G209" s="206"/>
      <c r="H209" s="207"/>
      <c r="I209" s="207"/>
      <c r="J209" s="207"/>
      <c r="K209" s="206"/>
      <c r="L209" s="207"/>
    </row>
    <row r="210" spans="1:12" ht="14.25">
      <c r="A210" s="94">
        <v>207</v>
      </c>
      <c r="B210" s="94">
        <v>17</v>
      </c>
      <c r="C210" s="273">
        <v>38263</v>
      </c>
      <c r="D210" s="274" t="s">
        <v>248</v>
      </c>
      <c r="E210" s="275">
        <v>5753</v>
      </c>
      <c r="F210" s="192"/>
      <c r="G210" s="206"/>
      <c r="H210" s="207"/>
      <c r="I210" s="207"/>
      <c r="J210" s="207"/>
      <c r="K210" s="206"/>
      <c r="L210" s="207"/>
    </row>
    <row r="211" spans="1:12" ht="14.25">
      <c r="A211" s="94">
        <v>208</v>
      </c>
      <c r="B211" s="94">
        <v>18</v>
      </c>
      <c r="C211" s="273">
        <v>5831</v>
      </c>
      <c r="D211" s="274" t="s">
        <v>249</v>
      </c>
      <c r="E211" s="275">
        <v>5754</v>
      </c>
      <c r="F211" s="192"/>
      <c r="G211" s="206"/>
      <c r="H211" s="207"/>
      <c r="I211" s="207"/>
      <c r="J211" s="207"/>
      <c r="K211" s="206"/>
      <c r="L211" s="207"/>
    </row>
    <row r="212" spans="1:12" ht="14.25">
      <c r="A212" s="94">
        <v>209</v>
      </c>
      <c r="B212" s="94">
        <v>19</v>
      </c>
      <c r="C212" s="273">
        <v>55499</v>
      </c>
      <c r="D212" s="274" t="s">
        <v>1331</v>
      </c>
      <c r="E212" s="275">
        <v>9333</v>
      </c>
      <c r="F212" s="192"/>
      <c r="G212" s="206"/>
      <c r="H212" s="207"/>
      <c r="I212" s="207"/>
      <c r="J212" s="207"/>
      <c r="K212" s="206"/>
      <c r="L212" s="207"/>
    </row>
    <row r="213" spans="1:12" ht="14.25">
      <c r="A213" s="94">
        <v>210</v>
      </c>
      <c r="B213" s="94">
        <v>20</v>
      </c>
      <c r="C213" s="273">
        <v>11900</v>
      </c>
      <c r="D213" s="274" t="s">
        <v>233</v>
      </c>
      <c r="E213" s="275">
        <v>6898</v>
      </c>
      <c r="F213" s="192"/>
      <c r="G213" s="206"/>
      <c r="H213" s="207"/>
      <c r="I213" s="207"/>
      <c r="J213" s="207"/>
      <c r="K213" s="206"/>
      <c r="L213" s="207"/>
    </row>
    <row r="214" spans="1:12" ht="14.25">
      <c r="A214" s="94">
        <v>211</v>
      </c>
      <c r="B214" s="94">
        <v>21</v>
      </c>
      <c r="C214" s="273">
        <v>5816</v>
      </c>
      <c r="D214" s="274" t="s">
        <v>250</v>
      </c>
      <c r="E214" s="275">
        <v>5755</v>
      </c>
      <c r="F214" s="192"/>
      <c r="G214" s="206"/>
      <c r="H214" s="207"/>
      <c r="I214" s="207"/>
      <c r="J214" s="207"/>
      <c r="K214" s="206"/>
      <c r="L214" s="207"/>
    </row>
    <row r="215" spans="1:12" ht="14.25">
      <c r="A215" s="94">
        <v>212</v>
      </c>
      <c r="B215" s="94">
        <v>22</v>
      </c>
      <c r="C215" s="273">
        <v>5820</v>
      </c>
      <c r="D215" s="274" t="s">
        <v>251</v>
      </c>
      <c r="E215" s="275">
        <v>5756</v>
      </c>
      <c r="F215" s="192"/>
      <c r="G215" s="206"/>
      <c r="H215" s="207"/>
      <c r="I215" s="207"/>
      <c r="J215" s="207"/>
      <c r="K215" s="206"/>
      <c r="L215" s="207"/>
    </row>
    <row r="216" spans="1:12" ht="14.25">
      <c r="A216" s="94">
        <v>213</v>
      </c>
      <c r="B216" s="97">
        <v>23</v>
      </c>
      <c r="C216" s="273">
        <v>53977</v>
      </c>
      <c r="D216" s="274" t="s">
        <v>1289</v>
      </c>
      <c r="E216" s="275">
        <v>5757</v>
      </c>
      <c r="F216" s="192"/>
      <c r="G216" s="206"/>
      <c r="H216" s="207"/>
      <c r="I216" s="207"/>
      <c r="J216" s="207"/>
      <c r="K216" s="206"/>
      <c r="L216" s="207"/>
    </row>
    <row r="217" spans="1:12" ht="14.25">
      <c r="A217" s="94">
        <v>214</v>
      </c>
      <c r="B217" s="94">
        <v>24</v>
      </c>
      <c r="C217" s="273">
        <v>42550</v>
      </c>
      <c r="D217" s="274" t="s">
        <v>252</v>
      </c>
      <c r="E217" s="275">
        <v>5758</v>
      </c>
      <c r="F217" s="192"/>
      <c r="G217" s="206"/>
      <c r="H217" s="207"/>
      <c r="I217" s="207"/>
      <c r="J217" s="207"/>
      <c r="K217" s="206"/>
      <c r="L217" s="207"/>
    </row>
    <row r="218" spans="1:12" ht="14.25">
      <c r="A218" s="94">
        <v>215</v>
      </c>
      <c r="B218" s="94">
        <v>25</v>
      </c>
      <c r="C218" s="273">
        <v>48052</v>
      </c>
      <c r="D218" s="274" t="s">
        <v>253</v>
      </c>
      <c r="E218" s="275">
        <v>5759</v>
      </c>
      <c r="F218" s="192"/>
      <c r="G218" s="206"/>
      <c r="H218" s="207"/>
      <c r="I218" s="207"/>
      <c r="J218" s="207"/>
      <c r="K218" s="206"/>
      <c r="L218" s="207"/>
    </row>
    <row r="219" spans="1:12" ht="14.25">
      <c r="A219" s="94">
        <v>216</v>
      </c>
      <c r="B219" s="94">
        <v>26</v>
      </c>
      <c r="C219" s="273">
        <v>39506</v>
      </c>
      <c r="D219" s="274" t="s">
        <v>254</v>
      </c>
      <c r="E219" s="275">
        <v>5760</v>
      </c>
      <c r="F219" s="192"/>
      <c r="G219" s="206"/>
      <c r="H219" s="207"/>
      <c r="I219" s="207"/>
      <c r="J219" s="207"/>
      <c r="K219" s="206"/>
      <c r="L219" s="207"/>
    </row>
    <row r="220" spans="1:12" ht="14.25">
      <c r="A220" s="94">
        <v>217</v>
      </c>
      <c r="B220" s="94">
        <v>27</v>
      </c>
      <c r="C220" s="273">
        <v>5818</v>
      </c>
      <c r="D220" s="274" t="s">
        <v>255</v>
      </c>
      <c r="E220" s="275">
        <v>5761</v>
      </c>
      <c r="F220" s="192"/>
      <c r="G220" s="206"/>
      <c r="H220" s="207"/>
      <c r="I220" s="207"/>
      <c r="J220" s="207"/>
      <c r="K220" s="206"/>
      <c r="L220" s="207"/>
    </row>
    <row r="221" spans="1:12" ht="14.25">
      <c r="A221" s="94">
        <v>218</v>
      </c>
      <c r="B221" s="94">
        <v>28</v>
      </c>
      <c r="C221" s="273">
        <v>56322</v>
      </c>
      <c r="D221" s="274" t="s">
        <v>1558</v>
      </c>
      <c r="E221" s="275">
        <v>11077</v>
      </c>
      <c r="F221" s="192"/>
      <c r="G221" s="206"/>
      <c r="H221" s="207"/>
      <c r="I221" s="207"/>
      <c r="J221" s="207"/>
      <c r="K221" s="206"/>
      <c r="L221" s="207"/>
    </row>
    <row r="222" spans="1:12" ht="14.25">
      <c r="A222" s="94">
        <v>219</v>
      </c>
      <c r="B222" s="94">
        <v>29</v>
      </c>
      <c r="C222" s="273">
        <v>5821</v>
      </c>
      <c r="D222" s="274" t="s">
        <v>256</v>
      </c>
      <c r="E222" s="275">
        <v>5762</v>
      </c>
      <c r="F222" s="192"/>
      <c r="G222" s="206"/>
      <c r="H222" s="207"/>
      <c r="I222" s="207"/>
      <c r="J222" s="207"/>
      <c r="K222" s="206"/>
      <c r="L222" s="207"/>
    </row>
    <row r="223" spans="1:12" ht="14.25">
      <c r="A223" s="94">
        <v>220</v>
      </c>
      <c r="B223" s="94">
        <v>30</v>
      </c>
      <c r="C223" s="273">
        <v>5819</v>
      </c>
      <c r="D223" s="274" t="s">
        <v>257</v>
      </c>
      <c r="E223" s="275">
        <v>5763</v>
      </c>
      <c r="F223" s="192"/>
      <c r="G223" s="193"/>
      <c r="H223" s="194"/>
      <c r="I223" s="194"/>
      <c r="J223" s="194"/>
      <c r="K223" s="195"/>
      <c r="L223" s="194"/>
    </row>
    <row r="224" spans="1:12" ht="14.25">
      <c r="A224" s="94">
        <v>221</v>
      </c>
      <c r="B224" s="94">
        <v>31</v>
      </c>
      <c r="C224" s="273">
        <v>20017</v>
      </c>
      <c r="D224" s="274" t="s">
        <v>152</v>
      </c>
      <c r="E224" s="275">
        <v>5769</v>
      </c>
      <c r="F224" s="192"/>
      <c r="G224" s="193"/>
      <c r="H224" s="194"/>
      <c r="I224" s="194"/>
      <c r="J224" s="194"/>
      <c r="K224" s="193"/>
      <c r="L224" s="194"/>
    </row>
    <row r="225" spans="1:12" ht="14.25">
      <c r="A225" s="94">
        <v>222</v>
      </c>
      <c r="B225" s="94">
        <v>32</v>
      </c>
      <c r="C225" s="273">
        <v>36223</v>
      </c>
      <c r="D225" s="274" t="s">
        <v>258</v>
      </c>
      <c r="E225" s="275">
        <v>5764</v>
      </c>
      <c r="F225" s="192"/>
      <c r="G225" s="193"/>
      <c r="H225" s="194"/>
      <c r="I225" s="194"/>
      <c r="J225" s="194"/>
      <c r="K225" s="193"/>
      <c r="L225" s="194"/>
    </row>
    <row r="226" spans="1:12" ht="14.25">
      <c r="A226" s="94">
        <v>223</v>
      </c>
      <c r="B226" s="94">
        <v>33</v>
      </c>
      <c r="C226" s="273">
        <v>39511</v>
      </c>
      <c r="D226" s="274" t="s">
        <v>259</v>
      </c>
      <c r="E226" s="275">
        <v>5765</v>
      </c>
      <c r="F226" s="192"/>
      <c r="G226" s="193"/>
      <c r="H226" s="194"/>
      <c r="I226" s="194"/>
      <c r="J226" s="194"/>
      <c r="K226" s="193"/>
      <c r="L226" s="194"/>
    </row>
    <row r="227" spans="1:12" ht="27">
      <c r="A227" s="94">
        <v>224</v>
      </c>
      <c r="B227" s="94">
        <v>34</v>
      </c>
      <c r="C227" s="273">
        <v>56264</v>
      </c>
      <c r="D227" s="274" t="s">
        <v>1559</v>
      </c>
      <c r="E227" s="275">
        <v>10995</v>
      </c>
      <c r="F227" s="192"/>
      <c r="G227" s="193"/>
      <c r="H227" s="194"/>
      <c r="I227" s="194"/>
      <c r="J227" s="194"/>
      <c r="K227" s="193"/>
      <c r="L227" s="194"/>
    </row>
    <row r="228" spans="1:12" ht="14.25">
      <c r="A228" s="94">
        <v>225</v>
      </c>
      <c r="B228" s="94">
        <v>35</v>
      </c>
      <c r="C228" s="273">
        <v>41690</v>
      </c>
      <c r="D228" s="274" t="s">
        <v>260</v>
      </c>
      <c r="E228" s="275">
        <v>5766</v>
      </c>
      <c r="F228" s="192"/>
      <c r="G228" s="193"/>
      <c r="H228" s="194"/>
      <c r="I228" s="194"/>
      <c r="J228" s="194"/>
      <c r="K228" s="193"/>
      <c r="L228" s="194"/>
    </row>
    <row r="229" spans="1:12" ht="14.25">
      <c r="A229" s="94">
        <v>226</v>
      </c>
      <c r="B229" s="97">
        <v>36</v>
      </c>
      <c r="C229" s="273">
        <v>56266</v>
      </c>
      <c r="D229" s="274" t="s">
        <v>1560</v>
      </c>
      <c r="E229" s="275">
        <v>10997</v>
      </c>
      <c r="F229" s="192"/>
      <c r="G229" s="193"/>
      <c r="H229" s="194"/>
      <c r="I229" s="194"/>
      <c r="J229" s="194"/>
      <c r="K229" s="193"/>
      <c r="L229" s="194"/>
    </row>
    <row r="230" spans="1:12" ht="14.25">
      <c r="A230" s="94">
        <v>227</v>
      </c>
      <c r="B230" s="94">
        <v>37</v>
      </c>
      <c r="C230" s="273">
        <v>39508</v>
      </c>
      <c r="D230" s="274" t="s">
        <v>261</v>
      </c>
      <c r="E230" s="275">
        <v>5767</v>
      </c>
      <c r="F230" s="192"/>
      <c r="G230" s="193"/>
      <c r="H230" s="194"/>
      <c r="I230" s="194"/>
      <c r="J230" s="194"/>
      <c r="K230" s="195"/>
      <c r="L230" s="194"/>
    </row>
    <row r="231" spans="1:12" ht="14.25">
      <c r="A231" s="94">
        <v>228</v>
      </c>
      <c r="B231" s="94">
        <v>38</v>
      </c>
      <c r="C231" s="273">
        <v>5823</v>
      </c>
      <c r="D231" s="274" t="s">
        <v>262</v>
      </c>
      <c r="E231" s="275">
        <v>5768</v>
      </c>
      <c r="F231" s="192"/>
      <c r="G231" s="193"/>
      <c r="H231" s="194"/>
      <c r="I231" s="194"/>
      <c r="J231" s="194"/>
      <c r="K231" s="193"/>
      <c r="L231" s="194"/>
    </row>
    <row r="232" spans="1:12" ht="14.25">
      <c r="A232" s="94">
        <v>229</v>
      </c>
      <c r="B232" s="94">
        <v>1</v>
      </c>
      <c r="C232" s="273">
        <v>54257</v>
      </c>
      <c r="D232" s="274" t="s">
        <v>1332</v>
      </c>
      <c r="E232" s="275">
        <v>1411</v>
      </c>
      <c r="F232" s="192"/>
      <c r="G232" s="193"/>
      <c r="H232" s="194"/>
      <c r="I232" s="194"/>
      <c r="J232" s="194"/>
      <c r="K232" s="193"/>
      <c r="L232" s="194"/>
    </row>
    <row r="233" spans="1:12" ht="14.25">
      <c r="A233" s="94">
        <v>230</v>
      </c>
      <c r="B233" s="94">
        <v>2</v>
      </c>
      <c r="C233" s="273">
        <v>37711</v>
      </c>
      <c r="D233" s="274" t="s">
        <v>268</v>
      </c>
      <c r="E233" s="275">
        <v>1412</v>
      </c>
      <c r="F233" s="192"/>
      <c r="G233" s="193"/>
      <c r="H233" s="194"/>
      <c r="I233" s="194"/>
      <c r="J233" s="194"/>
      <c r="K233" s="193"/>
      <c r="L233" s="194"/>
    </row>
    <row r="234" spans="1:12" ht="14.25">
      <c r="A234" s="94">
        <v>231</v>
      </c>
      <c r="B234" s="94">
        <v>3</v>
      </c>
      <c r="C234" s="273">
        <v>31255</v>
      </c>
      <c r="D234" s="274" t="s">
        <v>270</v>
      </c>
      <c r="E234" s="275">
        <v>1413</v>
      </c>
      <c r="F234" s="192"/>
      <c r="G234" s="193"/>
      <c r="H234" s="194"/>
      <c r="I234" s="194"/>
      <c r="J234" s="194"/>
      <c r="K234" s="193"/>
      <c r="L234" s="194"/>
    </row>
    <row r="235" spans="1:12" ht="14.25">
      <c r="A235" s="94">
        <v>232</v>
      </c>
      <c r="B235" s="94">
        <v>4</v>
      </c>
      <c r="C235" s="273">
        <v>12783</v>
      </c>
      <c r="D235" s="274" t="s">
        <v>272</v>
      </c>
      <c r="E235" s="275">
        <v>1414</v>
      </c>
      <c r="F235" s="192"/>
      <c r="G235" s="193"/>
      <c r="H235" s="194"/>
      <c r="I235" s="194"/>
      <c r="J235" s="194"/>
      <c r="K235" s="193"/>
      <c r="L235" s="194"/>
    </row>
    <row r="236" spans="1:12" ht="14.25">
      <c r="A236" s="94">
        <v>233</v>
      </c>
      <c r="B236" s="94">
        <v>5</v>
      </c>
      <c r="C236" s="273">
        <v>42112</v>
      </c>
      <c r="D236" s="274" t="s">
        <v>273</v>
      </c>
      <c r="E236" s="275">
        <v>1415</v>
      </c>
      <c r="F236" s="192"/>
      <c r="G236" s="193"/>
      <c r="H236" s="194"/>
      <c r="I236" s="194"/>
      <c r="J236" s="194"/>
      <c r="K236" s="193"/>
      <c r="L236" s="194"/>
    </row>
    <row r="237" spans="1:12" ht="14.25">
      <c r="A237" s="94">
        <v>234</v>
      </c>
      <c r="B237" s="94">
        <v>6</v>
      </c>
      <c r="C237" s="273">
        <v>9822</v>
      </c>
      <c r="D237" s="274" t="s">
        <v>274</v>
      </c>
      <c r="E237" s="275">
        <v>1416</v>
      </c>
      <c r="F237" s="192"/>
      <c r="G237" s="193"/>
      <c r="H237" s="194"/>
      <c r="I237" s="194"/>
      <c r="J237" s="194"/>
      <c r="K237" s="193"/>
      <c r="L237" s="194"/>
    </row>
    <row r="238" spans="1:12" ht="14.25">
      <c r="A238" s="94">
        <v>235</v>
      </c>
      <c r="B238" s="94">
        <v>7</v>
      </c>
      <c r="C238" s="273">
        <v>17093</v>
      </c>
      <c r="D238" s="274" t="s">
        <v>275</v>
      </c>
      <c r="E238" s="275">
        <v>1417</v>
      </c>
      <c r="F238" s="192"/>
      <c r="G238" s="193"/>
      <c r="H238" s="194"/>
      <c r="I238" s="194"/>
      <c r="J238" s="194"/>
      <c r="K238" s="193"/>
      <c r="L238" s="194"/>
    </row>
    <row r="239" spans="1:12" ht="14.25">
      <c r="A239" s="94">
        <v>236</v>
      </c>
      <c r="B239" s="94">
        <v>8</v>
      </c>
      <c r="C239" s="273">
        <v>5924</v>
      </c>
      <c r="D239" s="274" t="s">
        <v>276</v>
      </c>
      <c r="E239" s="275">
        <v>1418</v>
      </c>
      <c r="F239" s="192"/>
      <c r="G239" s="193"/>
      <c r="H239" s="194"/>
      <c r="I239" s="194"/>
      <c r="J239" s="194"/>
      <c r="K239" s="193"/>
      <c r="L239" s="194"/>
    </row>
    <row r="240" spans="1:12" ht="14.25">
      <c r="A240" s="94">
        <v>237</v>
      </c>
      <c r="B240" s="94">
        <v>9</v>
      </c>
      <c r="C240" s="273">
        <v>17094</v>
      </c>
      <c r="D240" s="274" t="s">
        <v>277</v>
      </c>
      <c r="E240" s="275">
        <v>1419</v>
      </c>
      <c r="F240" s="192"/>
      <c r="G240" s="193"/>
      <c r="H240" s="194"/>
      <c r="I240" s="194"/>
      <c r="J240" s="194"/>
      <c r="K240" s="193"/>
      <c r="L240" s="194"/>
    </row>
    <row r="241" spans="1:12" ht="14.25">
      <c r="A241" s="94">
        <v>238</v>
      </c>
      <c r="B241" s="97">
        <v>10</v>
      </c>
      <c r="C241" s="273">
        <v>22010</v>
      </c>
      <c r="D241" s="274" t="s">
        <v>1333</v>
      </c>
      <c r="E241" s="275">
        <v>1420</v>
      </c>
      <c r="F241" s="192"/>
      <c r="G241" s="193"/>
      <c r="H241" s="194"/>
      <c r="I241" s="194"/>
      <c r="J241" s="194"/>
      <c r="K241" s="193"/>
      <c r="L241" s="194"/>
    </row>
    <row r="242" spans="1:12" ht="14.25">
      <c r="A242" s="94">
        <v>239</v>
      </c>
      <c r="B242" s="94">
        <v>11</v>
      </c>
      <c r="C242" s="173">
        <v>23338</v>
      </c>
      <c r="D242" s="95" t="s">
        <v>278</v>
      </c>
      <c r="E242" s="174">
        <v>1421</v>
      </c>
      <c r="F242" s="192"/>
      <c r="G242" s="193"/>
      <c r="H242" s="194"/>
      <c r="I242" s="194"/>
      <c r="J242" s="194"/>
      <c r="K242" s="193"/>
      <c r="L242" s="194"/>
    </row>
    <row r="243" spans="1:12" ht="14.25">
      <c r="A243" s="94">
        <v>240</v>
      </c>
      <c r="B243" s="94">
        <v>12</v>
      </c>
      <c r="C243" s="273">
        <v>17095</v>
      </c>
      <c r="D243" s="274" t="s">
        <v>279</v>
      </c>
      <c r="E243" s="275">
        <v>1422</v>
      </c>
      <c r="F243" s="192"/>
      <c r="G243" s="193"/>
      <c r="H243" s="194"/>
      <c r="I243" s="194"/>
      <c r="J243" s="194"/>
      <c r="K243" s="193"/>
      <c r="L243" s="194"/>
    </row>
    <row r="244" spans="1:12" ht="14.25">
      <c r="A244" s="94">
        <v>241</v>
      </c>
      <c r="B244" s="94">
        <v>13</v>
      </c>
      <c r="C244" s="273">
        <v>6753</v>
      </c>
      <c r="D244" s="274" t="s">
        <v>280</v>
      </c>
      <c r="E244" s="275">
        <v>1423</v>
      </c>
      <c r="F244" s="192"/>
      <c r="G244" s="193"/>
      <c r="H244" s="194"/>
      <c r="I244" s="194"/>
      <c r="J244" s="194"/>
      <c r="K244" s="195"/>
      <c r="L244" s="194"/>
    </row>
    <row r="245" spans="1:12" ht="14.25">
      <c r="A245" s="94">
        <v>242</v>
      </c>
      <c r="B245" s="94">
        <v>1</v>
      </c>
      <c r="C245" s="273">
        <v>24222</v>
      </c>
      <c r="D245" s="274" t="s">
        <v>281</v>
      </c>
      <c r="E245" s="275">
        <v>981</v>
      </c>
      <c r="F245" s="192"/>
      <c r="G245" s="193"/>
      <c r="H245" s="194"/>
      <c r="I245" s="194"/>
      <c r="J245" s="194"/>
      <c r="K245" s="193"/>
      <c r="L245" s="194"/>
    </row>
    <row r="246" spans="1:12" ht="14.25">
      <c r="A246" s="94">
        <v>243</v>
      </c>
      <c r="B246" s="94">
        <v>2</v>
      </c>
      <c r="C246" s="173">
        <v>14014</v>
      </c>
      <c r="D246" s="95" t="s">
        <v>282</v>
      </c>
      <c r="E246" s="174">
        <v>983</v>
      </c>
      <c r="F246" s="192"/>
      <c r="G246" s="193"/>
      <c r="H246" s="194"/>
      <c r="I246" s="194"/>
      <c r="J246" s="194"/>
      <c r="K246" s="193"/>
      <c r="L246" s="194"/>
    </row>
    <row r="247" spans="1:12" ht="14.25">
      <c r="A247" s="94">
        <v>244</v>
      </c>
      <c r="B247" s="94">
        <v>3</v>
      </c>
      <c r="C247" s="273">
        <v>1221</v>
      </c>
      <c r="D247" s="274" t="s">
        <v>283</v>
      </c>
      <c r="E247" s="275">
        <v>982</v>
      </c>
      <c r="F247" s="192"/>
      <c r="G247" s="193"/>
      <c r="H247" s="194"/>
      <c r="I247" s="194"/>
      <c r="J247" s="194"/>
      <c r="K247" s="193"/>
      <c r="L247" s="194"/>
    </row>
    <row r="248" spans="1:12" ht="14.25">
      <c r="A248" s="94">
        <v>245</v>
      </c>
      <c r="B248" s="94">
        <v>4</v>
      </c>
      <c r="C248" s="273">
        <v>10551</v>
      </c>
      <c r="D248" s="274" t="s">
        <v>284</v>
      </c>
      <c r="E248" s="275">
        <v>988</v>
      </c>
      <c r="F248" s="192"/>
      <c r="G248" s="199"/>
      <c r="H248" s="200"/>
      <c r="I248" s="200"/>
      <c r="J248" s="200"/>
      <c r="K248" s="199"/>
      <c r="L248" s="200"/>
    </row>
    <row r="249" spans="1:12" ht="14.25">
      <c r="A249" s="94">
        <v>246</v>
      </c>
      <c r="B249" s="94">
        <v>5</v>
      </c>
      <c r="C249" s="173">
        <v>10486</v>
      </c>
      <c r="D249" s="95" t="s">
        <v>286</v>
      </c>
      <c r="E249" s="174">
        <v>986</v>
      </c>
      <c r="F249" s="192"/>
      <c r="G249" s="193"/>
      <c r="H249" s="194"/>
      <c r="I249" s="194"/>
      <c r="J249" s="194"/>
      <c r="K249" s="193"/>
      <c r="L249" s="194"/>
    </row>
    <row r="250" spans="1:12" ht="14.25">
      <c r="A250" s="94">
        <v>247</v>
      </c>
      <c r="B250" s="94">
        <v>6</v>
      </c>
      <c r="C250" s="273">
        <v>1841</v>
      </c>
      <c r="D250" s="274" t="s">
        <v>287</v>
      </c>
      <c r="E250" s="275">
        <v>984</v>
      </c>
      <c r="F250" s="192"/>
      <c r="G250" s="193"/>
      <c r="H250" s="194"/>
      <c r="I250" s="194"/>
      <c r="J250" s="194"/>
      <c r="K250" s="193"/>
      <c r="L250" s="194"/>
    </row>
    <row r="251" spans="1:12" ht="14.25">
      <c r="A251" s="94">
        <v>248</v>
      </c>
      <c r="B251" s="94">
        <v>7</v>
      </c>
      <c r="C251" s="273">
        <v>21298</v>
      </c>
      <c r="D251" s="274" t="s">
        <v>288</v>
      </c>
      <c r="E251" s="275">
        <v>987</v>
      </c>
      <c r="F251" s="192"/>
      <c r="G251" s="193"/>
      <c r="H251" s="194"/>
      <c r="I251" s="194"/>
      <c r="J251" s="194"/>
      <c r="K251" s="193"/>
      <c r="L251" s="194"/>
    </row>
    <row r="252" spans="1:12" ht="14.25">
      <c r="A252" s="94">
        <v>249</v>
      </c>
      <c r="B252" s="94">
        <v>8</v>
      </c>
      <c r="C252" s="273">
        <v>11848</v>
      </c>
      <c r="D252" s="274" t="s">
        <v>108</v>
      </c>
      <c r="E252" s="275">
        <v>5171</v>
      </c>
      <c r="F252" s="192"/>
      <c r="G252" s="193"/>
      <c r="H252" s="194"/>
      <c r="I252" s="194"/>
      <c r="J252" s="194"/>
      <c r="K252" s="193"/>
      <c r="L252" s="194"/>
    </row>
    <row r="253" spans="1:12" ht="14.25">
      <c r="A253" s="94">
        <v>250</v>
      </c>
      <c r="B253" s="94">
        <v>9</v>
      </c>
      <c r="C253" s="273">
        <v>17036</v>
      </c>
      <c r="D253" s="274" t="s">
        <v>289</v>
      </c>
      <c r="E253" s="275">
        <v>989</v>
      </c>
      <c r="F253" s="192"/>
      <c r="G253" s="193"/>
      <c r="H253" s="194"/>
      <c r="I253" s="194"/>
      <c r="J253" s="194"/>
      <c r="K253" s="193"/>
      <c r="L253" s="194"/>
    </row>
    <row r="254" spans="1:12" ht="14.25">
      <c r="A254" s="94">
        <v>251</v>
      </c>
      <c r="B254" s="94">
        <v>10</v>
      </c>
      <c r="C254" s="173">
        <v>5959</v>
      </c>
      <c r="D254" s="95" t="s">
        <v>741</v>
      </c>
      <c r="E254" s="174">
        <v>992</v>
      </c>
      <c r="F254" s="192"/>
      <c r="G254" s="193"/>
      <c r="H254" s="194"/>
      <c r="I254" s="194"/>
      <c r="J254" s="194"/>
      <c r="K254" s="193"/>
      <c r="L254" s="194"/>
    </row>
    <row r="255" spans="1:12" ht="14.25">
      <c r="A255" s="94">
        <v>252</v>
      </c>
      <c r="B255" s="94">
        <v>11</v>
      </c>
      <c r="C255" s="173">
        <v>14003</v>
      </c>
      <c r="D255" s="95" t="s">
        <v>557</v>
      </c>
      <c r="E255" s="174">
        <v>990</v>
      </c>
      <c r="F255" s="192"/>
      <c r="G255" s="193"/>
      <c r="H255" s="194"/>
      <c r="I255" s="194"/>
      <c r="J255" s="194"/>
      <c r="K255" s="193"/>
      <c r="L255" s="194"/>
    </row>
    <row r="256" spans="1:12" ht="14.25">
      <c r="A256" s="94">
        <v>253</v>
      </c>
      <c r="B256" s="94">
        <v>12</v>
      </c>
      <c r="C256" s="273">
        <v>10556</v>
      </c>
      <c r="D256" s="274" t="s">
        <v>291</v>
      </c>
      <c r="E256" s="275">
        <v>991</v>
      </c>
      <c r="F256" s="192"/>
      <c r="G256" s="193"/>
      <c r="H256" s="194"/>
      <c r="I256" s="194"/>
      <c r="J256" s="194"/>
      <c r="K256" s="193"/>
      <c r="L256" s="194"/>
    </row>
    <row r="257" spans="1:12" ht="14.25">
      <c r="A257" s="94">
        <v>254</v>
      </c>
      <c r="B257" s="94">
        <v>1</v>
      </c>
      <c r="C257" s="273">
        <v>9733</v>
      </c>
      <c r="D257" s="274" t="s">
        <v>1561</v>
      </c>
      <c r="E257" s="275">
        <v>10492</v>
      </c>
      <c r="F257" s="192"/>
      <c r="G257" s="209"/>
      <c r="H257" s="210"/>
      <c r="I257" s="210"/>
      <c r="J257" s="210"/>
      <c r="K257" s="214"/>
      <c r="L257" s="210"/>
    </row>
    <row r="258" spans="1:12" ht="14.25">
      <c r="A258" s="94">
        <v>255</v>
      </c>
      <c r="B258" s="94">
        <v>1</v>
      </c>
      <c r="C258" s="273">
        <v>52579</v>
      </c>
      <c r="D258" s="274" t="s">
        <v>609</v>
      </c>
      <c r="E258" s="275">
        <v>8611</v>
      </c>
      <c r="F258" s="192"/>
      <c r="G258" s="193"/>
      <c r="H258" s="194"/>
      <c r="I258" s="194"/>
      <c r="J258" s="194"/>
      <c r="K258" s="195"/>
      <c r="L258" s="194"/>
    </row>
    <row r="259" spans="1:12" ht="14.25">
      <c r="A259" s="94">
        <v>256</v>
      </c>
      <c r="B259" s="94">
        <v>2</v>
      </c>
      <c r="C259" s="273">
        <v>18977</v>
      </c>
      <c r="D259" s="274" t="s">
        <v>292</v>
      </c>
      <c r="E259" s="275">
        <v>918</v>
      </c>
      <c r="F259" s="192"/>
      <c r="G259" s="203"/>
      <c r="H259" s="204"/>
      <c r="I259" s="204"/>
      <c r="J259" s="204"/>
      <c r="K259" s="203"/>
      <c r="L259" s="204"/>
    </row>
    <row r="260" spans="1:12" ht="14.25">
      <c r="A260" s="94">
        <v>257</v>
      </c>
      <c r="B260" s="94">
        <v>3</v>
      </c>
      <c r="C260" s="173">
        <v>18932</v>
      </c>
      <c r="D260" s="95" t="s">
        <v>1562</v>
      </c>
      <c r="E260" s="174">
        <v>10504</v>
      </c>
      <c r="F260" s="192"/>
      <c r="G260" s="209"/>
      <c r="H260" s="210"/>
      <c r="I260" s="210"/>
      <c r="J260" s="210"/>
      <c r="K260" s="209"/>
      <c r="L260" s="210"/>
    </row>
    <row r="261" spans="1:12" ht="14.25">
      <c r="A261" s="94">
        <v>258</v>
      </c>
      <c r="B261" s="94">
        <v>4</v>
      </c>
      <c r="C261" s="273">
        <v>49897</v>
      </c>
      <c r="D261" s="274" t="s">
        <v>1334</v>
      </c>
      <c r="E261" s="275">
        <v>2625</v>
      </c>
      <c r="F261" s="192"/>
      <c r="G261" s="209"/>
      <c r="H261" s="210"/>
      <c r="I261" s="210"/>
      <c r="J261" s="210"/>
      <c r="K261" s="209"/>
      <c r="L261" s="210"/>
    </row>
    <row r="262" spans="1:12" ht="14.25">
      <c r="A262" s="94">
        <v>259</v>
      </c>
      <c r="B262" s="94">
        <v>5</v>
      </c>
      <c r="C262" s="273">
        <v>49898</v>
      </c>
      <c r="D262" s="274" t="s">
        <v>1335</v>
      </c>
      <c r="E262" s="275">
        <v>2626</v>
      </c>
      <c r="F262" s="192"/>
      <c r="G262" s="193"/>
      <c r="H262" s="194"/>
      <c r="I262" s="194"/>
      <c r="J262" s="194"/>
      <c r="K262" s="193"/>
      <c r="L262" s="194"/>
    </row>
    <row r="263" spans="1:12" ht="14.25">
      <c r="A263" s="94">
        <v>260</v>
      </c>
      <c r="B263" s="94">
        <v>6</v>
      </c>
      <c r="C263" s="273">
        <v>55376</v>
      </c>
      <c r="D263" s="274" t="s">
        <v>1336</v>
      </c>
      <c r="E263" s="275">
        <v>8617</v>
      </c>
      <c r="F263" s="192"/>
      <c r="G263" s="203"/>
      <c r="H263" s="204"/>
      <c r="I263" s="204"/>
      <c r="J263" s="204"/>
      <c r="K263" s="203"/>
      <c r="L263" s="204"/>
    </row>
    <row r="264" spans="1:12" ht="14.25">
      <c r="A264" s="94">
        <v>261</v>
      </c>
      <c r="B264" s="94">
        <v>7</v>
      </c>
      <c r="C264" s="173">
        <v>43459</v>
      </c>
      <c r="D264" s="95" t="s">
        <v>1337</v>
      </c>
      <c r="E264" s="174">
        <v>2623</v>
      </c>
      <c r="F264" s="192"/>
      <c r="G264" s="193"/>
      <c r="H264" s="194"/>
      <c r="I264" s="194"/>
      <c r="J264" s="194"/>
      <c r="K264" s="193"/>
      <c r="L264" s="194"/>
    </row>
    <row r="265" spans="1:12" ht="27">
      <c r="A265" s="94">
        <v>262</v>
      </c>
      <c r="B265" s="94">
        <v>8</v>
      </c>
      <c r="C265" s="273">
        <v>1068</v>
      </c>
      <c r="D265" s="274" t="s">
        <v>293</v>
      </c>
      <c r="E265" s="275">
        <v>929</v>
      </c>
      <c r="F265" s="192"/>
      <c r="G265" s="193"/>
      <c r="H265" s="194"/>
      <c r="I265" s="194"/>
      <c r="J265" s="194"/>
      <c r="K265" s="193"/>
      <c r="L265" s="194"/>
    </row>
    <row r="266" spans="1:12" ht="14.25">
      <c r="A266" s="94">
        <v>263</v>
      </c>
      <c r="B266" s="94">
        <v>9</v>
      </c>
      <c r="C266" s="273">
        <v>55375</v>
      </c>
      <c r="D266" s="274" t="s">
        <v>1338</v>
      </c>
      <c r="E266" s="275">
        <v>8616</v>
      </c>
      <c r="F266" s="192"/>
      <c r="G266" s="203"/>
      <c r="H266" s="204"/>
      <c r="I266" s="204"/>
      <c r="J266" s="204"/>
      <c r="K266" s="203"/>
      <c r="L266" s="204"/>
    </row>
    <row r="267" spans="1:12" ht="14.25">
      <c r="A267" s="94">
        <v>264</v>
      </c>
      <c r="B267" s="94">
        <v>10</v>
      </c>
      <c r="C267" s="173">
        <v>41985</v>
      </c>
      <c r="D267" s="95" t="s">
        <v>295</v>
      </c>
      <c r="E267" s="174">
        <v>923</v>
      </c>
      <c r="F267" s="192"/>
      <c r="G267" s="193"/>
      <c r="H267" s="194"/>
      <c r="I267" s="194"/>
      <c r="J267" s="194"/>
      <c r="K267" s="193"/>
      <c r="L267" s="194"/>
    </row>
    <row r="268" spans="1:12" ht="14.25">
      <c r="A268" s="94">
        <v>265</v>
      </c>
      <c r="B268" s="94">
        <v>11</v>
      </c>
      <c r="C268" s="273">
        <v>51169</v>
      </c>
      <c r="D268" s="274" t="s">
        <v>296</v>
      </c>
      <c r="E268" s="275">
        <v>2618</v>
      </c>
      <c r="F268" s="192"/>
      <c r="G268" s="193"/>
      <c r="H268" s="194"/>
      <c r="I268" s="194"/>
      <c r="J268" s="194"/>
      <c r="K268" s="193"/>
      <c r="L268" s="194"/>
    </row>
    <row r="269" spans="1:12" ht="14.25">
      <c r="A269" s="94">
        <v>266</v>
      </c>
      <c r="B269" s="94">
        <v>12</v>
      </c>
      <c r="C269" s="173">
        <v>41986</v>
      </c>
      <c r="D269" s="95" t="s">
        <v>297</v>
      </c>
      <c r="E269" s="174">
        <v>926</v>
      </c>
      <c r="F269" s="192"/>
      <c r="G269" s="193"/>
      <c r="H269" s="194"/>
      <c r="I269" s="194"/>
      <c r="J269" s="194"/>
      <c r="K269" s="193"/>
      <c r="L269" s="194"/>
    </row>
    <row r="270" spans="1:12" ht="14.25">
      <c r="A270" s="94">
        <v>267</v>
      </c>
      <c r="B270" s="94">
        <v>13</v>
      </c>
      <c r="C270" s="173">
        <v>36872</v>
      </c>
      <c r="D270" s="95" t="s">
        <v>298</v>
      </c>
      <c r="E270" s="174">
        <v>922</v>
      </c>
      <c r="F270" s="192"/>
      <c r="G270" s="193"/>
      <c r="H270" s="194"/>
      <c r="I270" s="194"/>
      <c r="J270" s="194"/>
      <c r="K270" s="193"/>
      <c r="L270" s="194"/>
    </row>
    <row r="271" spans="1:12" ht="14.25">
      <c r="A271" s="94">
        <v>268</v>
      </c>
      <c r="B271" s="94">
        <v>14</v>
      </c>
      <c r="C271" s="173">
        <v>55377</v>
      </c>
      <c r="D271" s="95" t="s">
        <v>1339</v>
      </c>
      <c r="E271" s="174">
        <v>8618</v>
      </c>
      <c r="F271" s="192"/>
      <c r="G271" s="203"/>
      <c r="H271" s="204"/>
      <c r="I271" s="204"/>
      <c r="J271" s="204"/>
      <c r="K271" s="203"/>
      <c r="L271" s="204"/>
    </row>
    <row r="272" spans="1:12" ht="14.25">
      <c r="A272" s="94">
        <v>269</v>
      </c>
      <c r="B272" s="94">
        <v>15</v>
      </c>
      <c r="C272" s="273">
        <v>55378</v>
      </c>
      <c r="D272" s="274" t="s">
        <v>1340</v>
      </c>
      <c r="E272" s="275">
        <v>8619</v>
      </c>
      <c r="F272" s="192"/>
      <c r="G272" s="193"/>
      <c r="H272" s="194"/>
      <c r="I272" s="194"/>
      <c r="J272" s="194"/>
      <c r="K272" s="193"/>
      <c r="L272" s="194"/>
    </row>
    <row r="273" spans="1:12" ht="14.25">
      <c r="A273" s="94">
        <v>270</v>
      </c>
      <c r="B273" s="94">
        <v>16</v>
      </c>
      <c r="C273" s="273">
        <v>38778</v>
      </c>
      <c r="D273" s="274" t="s">
        <v>299</v>
      </c>
      <c r="E273" s="275">
        <v>925</v>
      </c>
      <c r="F273" s="192"/>
      <c r="G273" s="193"/>
      <c r="H273" s="194"/>
      <c r="I273" s="194"/>
      <c r="J273" s="194"/>
      <c r="K273" s="193"/>
      <c r="L273" s="194"/>
    </row>
    <row r="274" spans="1:12" ht="14.25">
      <c r="A274" s="94">
        <v>271</v>
      </c>
      <c r="B274" s="94">
        <v>17</v>
      </c>
      <c r="C274" s="273">
        <v>53823</v>
      </c>
      <c r="D274" s="274" t="s">
        <v>1278</v>
      </c>
      <c r="E274" s="275">
        <v>935</v>
      </c>
      <c r="F274" s="192"/>
      <c r="G274" s="193"/>
      <c r="H274" s="194"/>
      <c r="I274" s="194"/>
      <c r="J274" s="194"/>
      <c r="K274" s="193"/>
      <c r="L274" s="194"/>
    </row>
    <row r="275" spans="1:12" ht="14.25">
      <c r="A275" s="94">
        <v>272</v>
      </c>
      <c r="B275" s="94">
        <v>18</v>
      </c>
      <c r="C275" s="273">
        <v>27281</v>
      </c>
      <c r="D275" s="274" t="s">
        <v>300</v>
      </c>
      <c r="E275" s="275">
        <v>2619</v>
      </c>
      <c r="F275" s="192"/>
      <c r="G275" s="203"/>
      <c r="H275" s="204"/>
      <c r="I275" s="204"/>
      <c r="J275" s="204"/>
      <c r="K275" s="203"/>
      <c r="L275" s="204"/>
    </row>
    <row r="276" spans="1:12" ht="14.25">
      <c r="A276" s="94">
        <v>273</v>
      </c>
      <c r="B276" s="94">
        <v>19</v>
      </c>
      <c r="C276" s="273">
        <v>46824</v>
      </c>
      <c r="D276" s="274" t="s">
        <v>301</v>
      </c>
      <c r="E276" s="275">
        <v>2620</v>
      </c>
      <c r="F276" s="192"/>
      <c r="G276" s="193"/>
      <c r="H276" s="194"/>
      <c r="I276" s="194"/>
      <c r="J276" s="194"/>
      <c r="K276" s="193"/>
      <c r="L276" s="194"/>
    </row>
    <row r="277" spans="1:12" ht="14.25">
      <c r="A277" s="94">
        <v>274</v>
      </c>
      <c r="B277" s="94">
        <v>20</v>
      </c>
      <c r="C277" s="273">
        <v>55380</v>
      </c>
      <c r="D277" s="274" t="s">
        <v>1341</v>
      </c>
      <c r="E277" s="275">
        <v>8621</v>
      </c>
      <c r="F277" s="192"/>
      <c r="G277" s="193"/>
      <c r="H277" s="194"/>
      <c r="I277" s="194"/>
      <c r="J277" s="194"/>
      <c r="K277" s="193"/>
      <c r="L277" s="194"/>
    </row>
    <row r="278" spans="1:12" ht="14.25">
      <c r="A278" s="94">
        <v>275</v>
      </c>
      <c r="B278" s="94">
        <v>21</v>
      </c>
      <c r="C278" s="273">
        <v>38777</v>
      </c>
      <c r="D278" s="274" t="s">
        <v>302</v>
      </c>
      <c r="E278" s="275">
        <v>927</v>
      </c>
      <c r="F278" s="192"/>
      <c r="G278" s="193"/>
      <c r="H278" s="194"/>
      <c r="I278" s="194"/>
      <c r="J278" s="194"/>
      <c r="K278" s="193"/>
      <c r="L278" s="194"/>
    </row>
    <row r="279" spans="1:12" ht="14.25">
      <c r="A279" s="94">
        <v>276</v>
      </c>
      <c r="B279" s="94">
        <v>22</v>
      </c>
      <c r="C279" s="173">
        <v>44601</v>
      </c>
      <c r="D279" s="95" t="s">
        <v>772</v>
      </c>
      <c r="E279" s="174">
        <v>924</v>
      </c>
      <c r="F279" s="192"/>
      <c r="G279" s="193"/>
      <c r="H279" s="194"/>
      <c r="I279" s="194"/>
      <c r="J279" s="194"/>
      <c r="K279" s="193"/>
      <c r="L279" s="194"/>
    </row>
    <row r="280" spans="1:12" ht="14.25">
      <c r="A280" s="94">
        <v>277</v>
      </c>
      <c r="B280" s="94">
        <v>23</v>
      </c>
      <c r="C280" s="273">
        <v>49773</v>
      </c>
      <c r="D280" s="274" t="s">
        <v>303</v>
      </c>
      <c r="E280" s="275">
        <v>2616</v>
      </c>
      <c r="F280" s="192"/>
      <c r="G280" s="193"/>
      <c r="H280" s="194"/>
      <c r="I280" s="194"/>
      <c r="J280" s="194"/>
      <c r="K280" s="193"/>
      <c r="L280" s="194"/>
    </row>
    <row r="281" spans="1:12" ht="14.25">
      <c r="A281" s="94">
        <v>278</v>
      </c>
      <c r="B281" s="94">
        <v>24</v>
      </c>
      <c r="C281" s="273">
        <v>55379</v>
      </c>
      <c r="D281" s="274" t="s">
        <v>1342</v>
      </c>
      <c r="E281" s="275">
        <v>8620</v>
      </c>
      <c r="F281" s="192"/>
      <c r="G281" s="193"/>
      <c r="H281" s="194"/>
      <c r="I281" s="194"/>
      <c r="J281" s="194"/>
      <c r="K281" s="193"/>
      <c r="L281" s="194"/>
    </row>
    <row r="282" spans="1:12" ht="14.25">
      <c r="A282" s="94">
        <v>279</v>
      </c>
      <c r="B282" s="97">
        <v>25</v>
      </c>
      <c r="C282" s="273">
        <v>48966</v>
      </c>
      <c r="D282" s="274" t="s">
        <v>304</v>
      </c>
      <c r="E282" s="275">
        <v>2621</v>
      </c>
      <c r="F282" s="192"/>
      <c r="G282" s="193"/>
      <c r="H282" s="194"/>
      <c r="I282" s="194"/>
      <c r="J282" s="194"/>
      <c r="K282" s="193"/>
      <c r="L282" s="194"/>
    </row>
    <row r="283" spans="1:12" ht="14.25">
      <c r="A283" s="94">
        <v>280</v>
      </c>
      <c r="B283" s="94">
        <v>26</v>
      </c>
      <c r="C283" s="273">
        <v>50745</v>
      </c>
      <c r="D283" s="274" t="s">
        <v>305</v>
      </c>
      <c r="E283" s="275">
        <v>2617</v>
      </c>
      <c r="F283" s="192"/>
      <c r="G283" s="203"/>
      <c r="H283" s="204"/>
      <c r="I283" s="204"/>
      <c r="J283" s="204"/>
      <c r="K283" s="203"/>
      <c r="L283" s="204"/>
    </row>
    <row r="284" spans="1:12" ht="14.25">
      <c r="A284" s="94">
        <v>281</v>
      </c>
      <c r="B284" s="94">
        <v>27</v>
      </c>
      <c r="C284" s="273">
        <v>55372</v>
      </c>
      <c r="D284" s="274" t="s">
        <v>1343</v>
      </c>
      <c r="E284" s="275">
        <v>8613</v>
      </c>
      <c r="F284" s="192"/>
      <c r="G284" s="193"/>
      <c r="H284" s="194"/>
      <c r="I284" s="194"/>
      <c r="J284" s="194"/>
      <c r="K284" s="193"/>
      <c r="L284" s="194"/>
    </row>
    <row r="285" spans="1:12" ht="14.25">
      <c r="A285" s="94">
        <v>282</v>
      </c>
      <c r="B285" s="94">
        <v>28</v>
      </c>
      <c r="C285" s="273">
        <v>470</v>
      </c>
      <c r="D285" s="274" t="s">
        <v>306</v>
      </c>
      <c r="E285" s="275">
        <v>930</v>
      </c>
      <c r="F285" s="192"/>
      <c r="G285" s="193"/>
      <c r="H285" s="194"/>
      <c r="I285" s="194"/>
      <c r="J285" s="194"/>
      <c r="K285" s="193"/>
      <c r="L285" s="194"/>
    </row>
    <row r="286" spans="1:12" ht="14.25">
      <c r="A286" s="94">
        <v>283</v>
      </c>
      <c r="B286" s="94">
        <v>29</v>
      </c>
      <c r="C286" s="273">
        <v>50144</v>
      </c>
      <c r="D286" s="274" t="s">
        <v>715</v>
      </c>
      <c r="E286" s="275">
        <v>8612</v>
      </c>
      <c r="F286" s="192"/>
      <c r="G286" s="193"/>
      <c r="H286" s="194"/>
      <c r="I286" s="194"/>
      <c r="J286" s="194"/>
      <c r="K286" s="193"/>
      <c r="L286" s="194"/>
    </row>
    <row r="287" spans="1:12" ht="14.25">
      <c r="A287" s="94">
        <v>284</v>
      </c>
      <c r="B287" s="94">
        <v>30</v>
      </c>
      <c r="C287" s="273">
        <v>55373</v>
      </c>
      <c r="D287" s="274" t="s">
        <v>1344</v>
      </c>
      <c r="E287" s="275">
        <v>8614</v>
      </c>
      <c r="F287" s="192"/>
      <c r="G287" s="201"/>
      <c r="H287" s="202"/>
      <c r="I287" s="202"/>
      <c r="J287" s="202"/>
      <c r="K287" s="216"/>
      <c r="L287" s="202"/>
    </row>
    <row r="288" spans="1:12" ht="14.25">
      <c r="A288" s="94">
        <v>285</v>
      </c>
      <c r="B288" s="94">
        <v>31</v>
      </c>
      <c r="C288" s="273">
        <v>55374</v>
      </c>
      <c r="D288" s="274" t="s">
        <v>1345</v>
      </c>
      <c r="E288" s="275">
        <v>8615</v>
      </c>
      <c r="F288" s="192"/>
      <c r="G288" s="201"/>
      <c r="H288" s="202"/>
      <c r="I288" s="202"/>
      <c r="J288" s="202"/>
      <c r="K288" s="201"/>
      <c r="L288" s="202"/>
    </row>
    <row r="289" spans="1:12" ht="14.25">
      <c r="A289" s="94">
        <v>286</v>
      </c>
      <c r="B289" s="94">
        <v>32</v>
      </c>
      <c r="C289" s="273">
        <v>42675</v>
      </c>
      <c r="D289" s="274" t="s">
        <v>307</v>
      </c>
      <c r="E289" s="275">
        <v>934</v>
      </c>
      <c r="F289" s="192"/>
      <c r="G289" s="201"/>
      <c r="H289" s="202"/>
      <c r="I289" s="202"/>
      <c r="J289" s="202"/>
      <c r="K289" s="201"/>
      <c r="L289" s="202"/>
    </row>
    <row r="290" spans="1:12" ht="14.25">
      <c r="A290" s="94">
        <v>287</v>
      </c>
      <c r="B290" s="94">
        <v>33</v>
      </c>
      <c r="C290" s="273">
        <v>13992</v>
      </c>
      <c r="D290" s="274" t="s">
        <v>308</v>
      </c>
      <c r="E290" s="275">
        <v>2622</v>
      </c>
      <c r="F290" s="192"/>
      <c r="G290" s="201"/>
      <c r="H290" s="202"/>
      <c r="I290" s="202"/>
      <c r="J290" s="202"/>
      <c r="K290" s="201"/>
      <c r="L290" s="202"/>
    </row>
    <row r="291" spans="1:12" ht="14.25">
      <c r="A291" s="94">
        <v>288</v>
      </c>
      <c r="B291" s="94">
        <v>34</v>
      </c>
      <c r="C291" s="273">
        <v>32145</v>
      </c>
      <c r="D291" s="274" t="s">
        <v>309</v>
      </c>
      <c r="E291" s="275">
        <v>921</v>
      </c>
      <c r="F291" s="192"/>
      <c r="G291" s="201"/>
      <c r="H291" s="202"/>
      <c r="I291" s="202"/>
      <c r="J291" s="202"/>
      <c r="K291" s="201"/>
      <c r="L291" s="202"/>
    </row>
    <row r="292" spans="1:12" ht="14.25">
      <c r="A292" s="94">
        <v>289</v>
      </c>
      <c r="B292" s="94">
        <v>35</v>
      </c>
      <c r="C292" s="273">
        <v>31740</v>
      </c>
      <c r="D292" s="274" t="s">
        <v>310</v>
      </c>
      <c r="E292" s="275">
        <v>919</v>
      </c>
      <c r="F292" s="192"/>
      <c r="G292" s="201"/>
      <c r="H292" s="202"/>
      <c r="I292" s="202"/>
      <c r="J292" s="202"/>
      <c r="K292" s="201"/>
      <c r="L292" s="202"/>
    </row>
    <row r="293" spans="1:12" ht="14.25">
      <c r="A293" s="94">
        <v>290</v>
      </c>
      <c r="B293" s="94">
        <v>36</v>
      </c>
      <c r="C293" s="273">
        <v>31741</v>
      </c>
      <c r="D293" s="274" t="s">
        <v>311</v>
      </c>
      <c r="E293" s="275">
        <v>920</v>
      </c>
      <c r="F293" s="192"/>
      <c r="G293" s="201"/>
      <c r="H293" s="202"/>
      <c r="I293" s="202"/>
      <c r="J293" s="202"/>
      <c r="K293" s="201"/>
      <c r="L293" s="202"/>
    </row>
    <row r="294" spans="1:12" ht="14.25">
      <c r="A294" s="94">
        <v>291</v>
      </c>
      <c r="B294" s="94">
        <v>37</v>
      </c>
      <c r="C294" s="273">
        <v>35753</v>
      </c>
      <c r="D294" s="274" t="s">
        <v>1563</v>
      </c>
      <c r="E294" s="275">
        <v>10505</v>
      </c>
      <c r="F294" s="192"/>
      <c r="G294" s="201"/>
      <c r="H294" s="202"/>
      <c r="I294" s="202"/>
      <c r="J294" s="202"/>
      <c r="K294" s="201"/>
      <c r="L294" s="202"/>
    </row>
    <row r="295" spans="1:12" ht="14.25">
      <c r="A295" s="94">
        <v>292</v>
      </c>
      <c r="B295" s="94">
        <v>38</v>
      </c>
      <c r="C295" s="273">
        <v>44788</v>
      </c>
      <c r="D295" s="274" t="s">
        <v>728</v>
      </c>
      <c r="E295" s="275">
        <v>2624</v>
      </c>
      <c r="F295" s="192"/>
      <c r="G295" s="199"/>
      <c r="H295" s="200"/>
      <c r="I295" s="200"/>
      <c r="J295" s="200"/>
      <c r="K295" s="215"/>
      <c r="L295" s="200"/>
    </row>
    <row r="296" spans="1:12" ht="14.25">
      <c r="A296" s="94">
        <v>293</v>
      </c>
      <c r="B296" s="94">
        <v>39</v>
      </c>
      <c r="C296" s="273">
        <v>43484</v>
      </c>
      <c r="D296" s="274" t="s">
        <v>313</v>
      </c>
      <c r="E296" s="275">
        <v>928</v>
      </c>
      <c r="F296" s="192"/>
      <c r="G296" s="206"/>
      <c r="H296" s="207"/>
      <c r="I296" s="207"/>
      <c r="J296" s="207"/>
      <c r="K296" s="206"/>
      <c r="L296" s="207"/>
    </row>
    <row r="297" spans="1:12" ht="14.25">
      <c r="A297" s="94">
        <v>294</v>
      </c>
      <c r="B297" s="94">
        <v>40</v>
      </c>
      <c r="C297" s="273">
        <v>49871</v>
      </c>
      <c r="D297" s="274" t="s">
        <v>1346</v>
      </c>
      <c r="E297" s="275">
        <v>8622</v>
      </c>
      <c r="F297" s="192"/>
      <c r="G297" s="206"/>
      <c r="H297" s="207"/>
      <c r="I297" s="207"/>
      <c r="J297" s="207"/>
      <c r="K297" s="206"/>
      <c r="L297" s="207"/>
    </row>
    <row r="298" spans="1:12" ht="14.25">
      <c r="A298" s="94">
        <v>295</v>
      </c>
      <c r="B298" s="94">
        <v>41</v>
      </c>
      <c r="C298" s="273">
        <v>44794</v>
      </c>
      <c r="D298" s="274" t="s">
        <v>314</v>
      </c>
      <c r="E298" s="275">
        <v>932</v>
      </c>
      <c r="F298" s="192"/>
      <c r="G298" s="206"/>
      <c r="H298" s="207"/>
      <c r="I298" s="207"/>
      <c r="J298" s="207"/>
      <c r="K298" s="206"/>
      <c r="L298" s="207"/>
    </row>
    <row r="299" spans="1:12" ht="14.25">
      <c r="A299" s="94">
        <v>296</v>
      </c>
      <c r="B299" s="94">
        <v>42</v>
      </c>
      <c r="C299" s="273">
        <v>44795</v>
      </c>
      <c r="D299" s="274" t="s">
        <v>315</v>
      </c>
      <c r="E299" s="275">
        <v>931</v>
      </c>
      <c r="F299" s="192"/>
      <c r="G299" s="206"/>
      <c r="H299" s="207"/>
      <c r="I299" s="207"/>
      <c r="J299" s="207"/>
      <c r="K299" s="206"/>
      <c r="L299" s="207"/>
    </row>
    <row r="300" spans="1:12" ht="14.25">
      <c r="A300" s="94">
        <v>297</v>
      </c>
      <c r="B300" s="94">
        <v>43</v>
      </c>
      <c r="C300" s="273">
        <v>43097</v>
      </c>
      <c r="D300" s="274" t="s">
        <v>316</v>
      </c>
      <c r="E300" s="275">
        <v>933</v>
      </c>
      <c r="F300" s="192"/>
      <c r="G300" s="206"/>
      <c r="H300" s="207"/>
      <c r="I300" s="207"/>
      <c r="J300" s="207"/>
      <c r="K300" s="206"/>
      <c r="L300" s="207"/>
    </row>
    <row r="301" spans="1:12" ht="14.25">
      <c r="A301" s="94">
        <v>298</v>
      </c>
      <c r="B301" s="94">
        <v>1</v>
      </c>
      <c r="C301" s="273">
        <v>52649</v>
      </c>
      <c r="D301" s="274" t="s">
        <v>321</v>
      </c>
      <c r="E301" s="275">
        <v>128</v>
      </c>
      <c r="F301" s="192"/>
      <c r="G301" s="206"/>
      <c r="H301" s="207"/>
      <c r="I301" s="207"/>
      <c r="J301" s="207"/>
      <c r="K301" s="206"/>
      <c r="L301" s="207"/>
    </row>
    <row r="302" spans="1:12" ht="14.25">
      <c r="A302" s="94">
        <v>299</v>
      </c>
      <c r="B302" s="94">
        <v>2</v>
      </c>
      <c r="C302" s="273">
        <v>49205</v>
      </c>
      <c r="D302" s="274" t="s">
        <v>322</v>
      </c>
      <c r="E302" s="275">
        <v>129</v>
      </c>
      <c r="F302" s="192"/>
      <c r="G302" s="206"/>
      <c r="H302" s="207"/>
      <c r="I302" s="207"/>
      <c r="J302" s="207"/>
      <c r="K302" s="206"/>
      <c r="L302" s="207"/>
    </row>
    <row r="303" spans="1:12" ht="14.25">
      <c r="A303" s="94">
        <v>300</v>
      </c>
      <c r="B303" s="94">
        <v>3</v>
      </c>
      <c r="C303" s="273">
        <v>55920</v>
      </c>
      <c r="D303" s="274" t="s">
        <v>1564</v>
      </c>
      <c r="E303" s="275">
        <v>10512</v>
      </c>
      <c r="F303" s="192"/>
      <c r="G303" s="206"/>
      <c r="H303" s="207"/>
      <c r="I303" s="207"/>
      <c r="J303" s="207"/>
      <c r="K303" s="206"/>
      <c r="L303" s="207"/>
    </row>
    <row r="304" spans="1:12" ht="14.25">
      <c r="A304" s="94">
        <v>301</v>
      </c>
      <c r="B304" s="94">
        <v>4</v>
      </c>
      <c r="C304" s="273">
        <v>55919</v>
      </c>
      <c r="D304" s="274" t="s">
        <v>1565</v>
      </c>
      <c r="E304" s="275">
        <v>10511</v>
      </c>
      <c r="F304" s="192"/>
      <c r="G304" s="199"/>
      <c r="H304" s="200"/>
      <c r="I304" s="200"/>
      <c r="J304" s="200"/>
      <c r="K304" s="199"/>
      <c r="L304" s="200"/>
    </row>
    <row r="305" spans="1:12" ht="14.25">
      <c r="A305" s="94">
        <v>302</v>
      </c>
      <c r="B305" s="94">
        <v>5</v>
      </c>
      <c r="C305" s="273">
        <v>55918</v>
      </c>
      <c r="D305" s="274" t="s">
        <v>1566</v>
      </c>
      <c r="E305" s="275">
        <v>10510</v>
      </c>
      <c r="F305" s="192"/>
      <c r="G305" s="199"/>
      <c r="H305" s="200"/>
      <c r="I305" s="200"/>
      <c r="J305" s="200"/>
      <c r="K305" s="199"/>
      <c r="L305" s="200"/>
    </row>
    <row r="306" spans="1:12" ht="14.25">
      <c r="A306" s="94">
        <v>303</v>
      </c>
      <c r="B306" s="94">
        <v>6</v>
      </c>
      <c r="C306" s="273">
        <v>53425</v>
      </c>
      <c r="D306" s="274" t="s">
        <v>323</v>
      </c>
      <c r="E306" s="275">
        <v>130</v>
      </c>
      <c r="F306" s="192"/>
      <c r="G306" s="206"/>
      <c r="H306" s="207"/>
      <c r="I306" s="207"/>
      <c r="J306" s="207"/>
      <c r="K306" s="206"/>
      <c r="L306" s="207"/>
    </row>
    <row r="307" spans="1:12" ht="14.25">
      <c r="A307" s="94">
        <v>304</v>
      </c>
      <c r="B307" s="94">
        <v>7</v>
      </c>
      <c r="C307" s="273">
        <v>40209</v>
      </c>
      <c r="D307" s="274" t="s">
        <v>263</v>
      </c>
      <c r="E307" s="275">
        <v>621</v>
      </c>
      <c r="F307" s="192"/>
      <c r="G307" s="206"/>
      <c r="H307" s="207"/>
      <c r="I307" s="207"/>
      <c r="J307" s="207"/>
      <c r="K307" s="206"/>
      <c r="L307" s="207"/>
    </row>
    <row r="308" spans="1:12" ht="14.25">
      <c r="A308" s="94">
        <v>305</v>
      </c>
      <c r="B308" s="94">
        <v>8</v>
      </c>
      <c r="C308" s="273">
        <v>49209</v>
      </c>
      <c r="D308" s="274" t="s">
        <v>324</v>
      </c>
      <c r="E308" s="275">
        <v>131</v>
      </c>
      <c r="F308" s="192"/>
      <c r="G308" s="206"/>
      <c r="H308" s="207"/>
      <c r="I308" s="207"/>
      <c r="J308" s="207"/>
      <c r="K308" s="206"/>
      <c r="L308" s="207"/>
    </row>
    <row r="309" spans="1:12" ht="14.25">
      <c r="A309" s="94">
        <v>306</v>
      </c>
      <c r="B309" s="94">
        <v>9</v>
      </c>
      <c r="C309" s="273">
        <v>8710</v>
      </c>
      <c r="D309" s="274" t="s">
        <v>325</v>
      </c>
      <c r="E309" s="275">
        <v>115</v>
      </c>
      <c r="F309" s="192"/>
      <c r="G309" s="199"/>
      <c r="H309" s="200"/>
      <c r="I309" s="200"/>
      <c r="J309" s="200"/>
      <c r="K309" s="199"/>
      <c r="L309" s="200"/>
    </row>
    <row r="310" spans="1:12" ht="14.25">
      <c r="A310" s="94">
        <v>307</v>
      </c>
      <c r="B310" s="94">
        <v>10</v>
      </c>
      <c r="C310" s="273">
        <v>46749</v>
      </c>
      <c r="D310" s="274" t="s">
        <v>326</v>
      </c>
      <c r="E310" s="275">
        <v>132</v>
      </c>
      <c r="F310" s="192"/>
      <c r="G310" s="206"/>
      <c r="H310" s="207"/>
      <c r="I310" s="207"/>
      <c r="J310" s="207"/>
      <c r="K310" s="206"/>
      <c r="L310" s="207"/>
    </row>
    <row r="311" spans="1:12" ht="14.25">
      <c r="A311" s="94">
        <v>308</v>
      </c>
      <c r="B311" s="94">
        <v>11</v>
      </c>
      <c r="C311" s="273">
        <v>50638</v>
      </c>
      <c r="D311" s="274" t="s">
        <v>327</v>
      </c>
      <c r="E311" s="275">
        <v>133</v>
      </c>
      <c r="F311" s="192"/>
      <c r="G311" s="206"/>
      <c r="H311" s="207"/>
      <c r="I311" s="207"/>
      <c r="J311" s="207"/>
      <c r="K311" s="206"/>
      <c r="L311" s="207"/>
    </row>
    <row r="312" spans="1:12" ht="14.25">
      <c r="A312" s="94">
        <v>309</v>
      </c>
      <c r="B312" s="94">
        <v>12</v>
      </c>
      <c r="C312" s="273">
        <v>38667</v>
      </c>
      <c r="D312" s="274" t="s">
        <v>328</v>
      </c>
      <c r="E312" s="275">
        <v>116</v>
      </c>
      <c r="F312" s="192"/>
      <c r="G312" s="206"/>
      <c r="H312" s="207"/>
      <c r="I312" s="207"/>
      <c r="J312" s="207"/>
      <c r="K312" s="206"/>
      <c r="L312" s="207"/>
    </row>
    <row r="313" spans="1:12" ht="14.25">
      <c r="A313" s="94">
        <v>310</v>
      </c>
      <c r="B313" s="94">
        <v>13</v>
      </c>
      <c r="C313" s="273">
        <v>34166</v>
      </c>
      <c r="D313" s="274" t="s">
        <v>329</v>
      </c>
      <c r="E313" s="275">
        <v>117</v>
      </c>
      <c r="F313" s="192"/>
      <c r="G313" s="206"/>
      <c r="H313" s="207"/>
      <c r="I313" s="207"/>
      <c r="J313" s="207"/>
      <c r="K313" s="206"/>
      <c r="L313" s="207"/>
    </row>
    <row r="314" spans="1:12" ht="14.25">
      <c r="A314" s="94">
        <v>311</v>
      </c>
      <c r="B314" s="94">
        <v>14</v>
      </c>
      <c r="C314" s="273">
        <v>34105</v>
      </c>
      <c r="D314" s="274" t="s">
        <v>67</v>
      </c>
      <c r="E314" s="275">
        <v>118</v>
      </c>
      <c r="F314" s="192"/>
      <c r="G314" s="206"/>
      <c r="H314" s="207"/>
      <c r="I314" s="207"/>
      <c r="J314" s="207"/>
      <c r="K314" s="206"/>
      <c r="L314" s="207"/>
    </row>
    <row r="315" spans="1:12" ht="14.25">
      <c r="A315" s="94">
        <v>312</v>
      </c>
      <c r="B315" s="94">
        <v>15</v>
      </c>
      <c r="C315" s="273">
        <v>44182</v>
      </c>
      <c r="D315" s="274" t="s">
        <v>330</v>
      </c>
      <c r="E315" s="275">
        <v>119</v>
      </c>
      <c r="F315" s="192"/>
      <c r="G315" s="206"/>
      <c r="H315" s="207"/>
      <c r="I315" s="207"/>
      <c r="J315" s="207"/>
      <c r="K315" s="206"/>
      <c r="L315" s="207"/>
    </row>
    <row r="316" spans="1:12" ht="14.25">
      <c r="A316" s="94">
        <v>313</v>
      </c>
      <c r="B316" s="94">
        <v>16</v>
      </c>
      <c r="C316" s="273">
        <v>45956</v>
      </c>
      <c r="D316" s="274" t="s">
        <v>1347</v>
      </c>
      <c r="E316" s="275">
        <v>134</v>
      </c>
      <c r="F316" s="192"/>
      <c r="G316" s="206"/>
      <c r="H316" s="207"/>
      <c r="I316" s="207"/>
      <c r="J316" s="207"/>
      <c r="K316" s="206"/>
      <c r="L316" s="207"/>
    </row>
    <row r="317" spans="1:12" ht="14.25">
      <c r="A317" s="94">
        <v>314</v>
      </c>
      <c r="B317" s="94">
        <v>17</v>
      </c>
      <c r="C317" s="273">
        <v>52650</v>
      </c>
      <c r="D317" s="274" t="s">
        <v>331</v>
      </c>
      <c r="E317" s="275">
        <v>135</v>
      </c>
      <c r="F317" s="192"/>
      <c r="G317" s="206"/>
      <c r="H317" s="207"/>
      <c r="I317" s="207"/>
      <c r="J317" s="207"/>
      <c r="K317" s="206"/>
      <c r="L317" s="207"/>
    </row>
    <row r="318" spans="1:12" ht="14.25">
      <c r="A318" s="94">
        <v>315</v>
      </c>
      <c r="B318" s="94">
        <v>18</v>
      </c>
      <c r="C318" s="273">
        <v>51807</v>
      </c>
      <c r="D318" s="274" t="s">
        <v>332</v>
      </c>
      <c r="E318" s="275">
        <v>136</v>
      </c>
      <c r="F318" s="192"/>
      <c r="G318" s="206"/>
      <c r="H318" s="207"/>
      <c r="I318" s="207"/>
      <c r="J318" s="207"/>
      <c r="K318" s="206"/>
      <c r="L318" s="207"/>
    </row>
    <row r="319" spans="1:12" ht="14.25">
      <c r="A319" s="94">
        <v>316</v>
      </c>
      <c r="B319" s="94">
        <v>19</v>
      </c>
      <c r="C319" s="273">
        <v>49207</v>
      </c>
      <c r="D319" s="274" t="s">
        <v>333</v>
      </c>
      <c r="E319" s="275">
        <v>137</v>
      </c>
      <c r="F319" s="192"/>
      <c r="G319" s="206"/>
      <c r="H319" s="207"/>
      <c r="I319" s="207"/>
      <c r="J319" s="207"/>
      <c r="K319" s="206"/>
      <c r="L319" s="207"/>
    </row>
    <row r="320" spans="1:12" ht="14.25">
      <c r="A320" s="94">
        <v>317</v>
      </c>
      <c r="B320" s="94">
        <v>20</v>
      </c>
      <c r="C320" s="273">
        <v>51808</v>
      </c>
      <c r="D320" s="274" t="s">
        <v>334</v>
      </c>
      <c r="E320" s="275">
        <v>138</v>
      </c>
      <c r="F320" s="192"/>
      <c r="G320" s="206"/>
      <c r="H320" s="207"/>
      <c r="I320" s="207"/>
      <c r="J320" s="207"/>
      <c r="K320" s="206"/>
      <c r="L320" s="207"/>
    </row>
    <row r="321" spans="1:12" ht="14.25">
      <c r="A321" s="94">
        <v>318</v>
      </c>
      <c r="B321" s="94">
        <v>21</v>
      </c>
      <c r="C321" s="273">
        <v>52651</v>
      </c>
      <c r="D321" s="274" t="s">
        <v>335</v>
      </c>
      <c r="E321" s="275">
        <v>139</v>
      </c>
      <c r="F321" s="192"/>
      <c r="G321" s="206"/>
      <c r="H321" s="207"/>
      <c r="I321" s="207"/>
      <c r="J321" s="207"/>
      <c r="K321" s="206"/>
      <c r="L321" s="207"/>
    </row>
    <row r="322" spans="1:12" ht="14.25">
      <c r="A322" s="94">
        <v>319</v>
      </c>
      <c r="B322" s="94">
        <v>22</v>
      </c>
      <c r="C322" s="273">
        <v>18376</v>
      </c>
      <c r="D322" s="274" t="s">
        <v>336</v>
      </c>
      <c r="E322" s="275">
        <v>120</v>
      </c>
      <c r="F322" s="192"/>
      <c r="G322" s="206"/>
      <c r="H322" s="207"/>
      <c r="I322" s="207"/>
      <c r="J322" s="207"/>
      <c r="K322" s="206"/>
      <c r="L322" s="207"/>
    </row>
    <row r="323" spans="1:12" ht="14.25">
      <c r="A323" s="94">
        <v>320</v>
      </c>
      <c r="B323" s="94">
        <v>23</v>
      </c>
      <c r="C323" s="273">
        <v>23869</v>
      </c>
      <c r="D323" s="274" t="s">
        <v>68</v>
      </c>
      <c r="E323" s="275">
        <v>121</v>
      </c>
      <c r="F323" s="192"/>
      <c r="G323" s="206"/>
      <c r="H323" s="207"/>
      <c r="I323" s="207"/>
      <c r="J323" s="207"/>
      <c r="K323" s="206"/>
      <c r="L323" s="207"/>
    </row>
    <row r="324" spans="1:12" ht="14.25">
      <c r="A324" s="94">
        <v>321</v>
      </c>
      <c r="B324" s="94">
        <v>24</v>
      </c>
      <c r="C324" s="273">
        <v>51144</v>
      </c>
      <c r="D324" s="274" t="s">
        <v>337</v>
      </c>
      <c r="E324" s="275">
        <v>140</v>
      </c>
      <c r="F324" s="192"/>
      <c r="G324" s="206"/>
      <c r="H324" s="207"/>
      <c r="I324" s="207"/>
      <c r="J324" s="207"/>
      <c r="K324" s="206"/>
      <c r="L324" s="207"/>
    </row>
    <row r="325" spans="1:12" ht="14.25">
      <c r="A325" s="94">
        <v>322</v>
      </c>
      <c r="B325" s="94">
        <v>25</v>
      </c>
      <c r="C325" s="273">
        <v>49095</v>
      </c>
      <c r="D325" s="274" t="s">
        <v>338</v>
      </c>
      <c r="E325" s="275">
        <v>122</v>
      </c>
      <c r="F325" s="192"/>
      <c r="G325" s="206"/>
      <c r="H325" s="207"/>
      <c r="I325" s="207"/>
      <c r="J325" s="207"/>
      <c r="K325" s="206"/>
      <c r="L325" s="207"/>
    </row>
    <row r="326" spans="1:12" ht="14.25">
      <c r="A326" s="94">
        <v>323</v>
      </c>
      <c r="B326" s="94">
        <v>26</v>
      </c>
      <c r="C326" s="273">
        <v>53423</v>
      </c>
      <c r="D326" s="274" t="s">
        <v>339</v>
      </c>
      <c r="E326" s="275">
        <v>141</v>
      </c>
      <c r="F326" s="192"/>
      <c r="G326" s="206"/>
      <c r="H326" s="207"/>
      <c r="I326" s="207"/>
      <c r="J326" s="207"/>
      <c r="K326" s="206"/>
      <c r="L326" s="207"/>
    </row>
    <row r="327" spans="1:12" ht="14.25">
      <c r="A327" s="94">
        <v>324</v>
      </c>
      <c r="B327" s="97">
        <v>27</v>
      </c>
      <c r="C327" s="273">
        <v>33272</v>
      </c>
      <c r="D327" s="274" t="s">
        <v>1348</v>
      </c>
      <c r="E327" s="275">
        <v>154</v>
      </c>
      <c r="F327" s="192"/>
      <c r="G327" s="211"/>
      <c r="H327" s="212"/>
      <c r="I327" s="212"/>
      <c r="J327" s="212"/>
      <c r="K327" s="213"/>
      <c r="L327" s="212"/>
    </row>
    <row r="328" spans="1:12" ht="14.25">
      <c r="A328" s="94">
        <v>325</v>
      </c>
      <c r="B328" s="94">
        <v>28</v>
      </c>
      <c r="C328" s="273">
        <v>53427</v>
      </c>
      <c r="D328" s="95" t="s">
        <v>340</v>
      </c>
      <c r="E328" s="275">
        <v>142</v>
      </c>
      <c r="F328" s="192"/>
      <c r="G328" s="211"/>
      <c r="H328" s="212"/>
      <c r="I328" s="212"/>
      <c r="J328" s="212"/>
      <c r="K328" s="211"/>
      <c r="L328" s="212"/>
    </row>
    <row r="329" spans="1:12" ht="14.25">
      <c r="A329" s="94">
        <v>326</v>
      </c>
      <c r="B329" s="94">
        <v>29</v>
      </c>
      <c r="C329" s="273">
        <v>51809</v>
      </c>
      <c r="D329" s="95" t="s">
        <v>341</v>
      </c>
      <c r="E329" s="275">
        <v>143</v>
      </c>
      <c r="F329" s="192"/>
      <c r="G329" s="211"/>
      <c r="H329" s="212"/>
      <c r="I329" s="212"/>
      <c r="J329" s="212"/>
      <c r="K329" s="211"/>
      <c r="L329" s="212"/>
    </row>
    <row r="330" spans="1:12" ht="14.25">
      <c r="A330" s="94">
        <v>327</v>
      </c>
      <c r="B330" s="94">
        <v>30</v>
      </c>
      <c r="C330" s="273">
        <v>54214</v>
      </c>
      <c r="D330" s="95" t="s">
        <v>1349</v>
      </c>
      <c r="E330" s="275">
        <v>620</v>
      </c>
      <c r="F330" s="192"/>
      <c r="G330" s="211"/>
      <c r="H330" s="212"/>
      <c r="I330" s="212"/>
      <c r="J330" s="212"/>
      <c r="K330" s="211"/>
      <c r="L330" s="212"/>
    </row>
    <row r="331" spans="1:12" ht="14.25">
      <c r="A331" s="94">
        <v>328</v>
      </c>
      <c r="B331" s="94">
        <v>31</v>
      </c>
      <c r="C331" s="273">
        <v>48953</v>
      </c>
      <c r="D331" s="95" t="s">
        <v>1567</v>
      </c>
      <c r="E331" s="275">
        <v>10370</v>
      </c>
      <c r="F331" s="192"/>
      <c r="G331" s="211"/>
      <c r="H331" s="212"/>
      <c r="I331" s="212"/>
      <c r="J331" s="212"/>
      <c r="K331" s="211"/>
      <c r="L331" s="212"/>
    </row>
    <row r="332" spans="1:12" ht="14.25">
      <c r="A332" s="94">
        <v>329</v>
      </c>
      <c r="B332" s="94">
        <v>32</v>
      </c>
      <c r="C332" s="273">
        <v>49206</v>
      </c>
      <c r="D332" s="95" t="s">
        <v>342</v>
      </c>
      <c r="E332" s="275">
        <v>144</v>
      </c>
      <c r="F332" s="192"/>
      <c r="G332" s="211"/>
      <c r="H332" s="212"/>
      <c r="I332" s="212"/>
      <c r="J332" s="212"/>
      <c r="K332" s="211"/>
      <c r="L332" s="212"/>
    </row>
    <row r="333" spans="1:12" ht="14.25">
      <c r="A333" s="94">
        <v>330</v>
      </c>
      <c r="B333" s="94">
        <v>33</v>
      </c>
      <c r="C333" s="273">
        <v>33513</v>
      </c>
      <c r="D333" s="95" t="s">
        <v>69</v>
      </c>
      <c r="E333" s="275">
        <v>123</v>
      </c>
      <c r="F333" s="192"/>
      <c r="G333" s="211"/>
      <c r="H333" s="212"/>
      <c r="I333" s="212"/>
      <c r="J333" s="212"/>
      <c r="K333" s="211"/>
      <c r="L333" s="212"/>
    </row>
    <row r="334" spans="1:12" ht="14.25">
      <c r="A334" s="94">
        <v>331</v>
      </c>
      <c r="B334" s="94">
        <v>34</v>
      </c>
      <c r="C334" s="273">
        <v>40965</v>
      </c>
      <c r="D334" s="95" t="s">
        <v>264</v>
      </c>
      <c r="E334" s="275">
        <v>622</v>
      </c>
      <c r="F334" s="192"/>
      <c r="G334" s="211"/>
      <c r="H334" s="212"/>
      <c r="I334" s="212"/>
      <c r="J334" s="212"/>
      <c r="K334" s="211"/>
      <c r="L334" s="212"/>
    </row>
    <row r="335" spans="1:12" ht="14.25">
      <c r="A335" s="94">
        <v>332</v>
      </c>
      <c r="B335" s="94">
        <v>35</v>
      </c>
      <c r="C335" s="273">
        <v>54147</v>
      </c>
      <c r="D335" s="95" t="s">
        <v>1350</v>
      </c>
      <c r="E335" s="275">
        <v>153</v>
      </c>
      <c r="F335" s="192"/>
      <c r="G335" s="211"/>
      <c r="H335" s="212"/>
      <c r="I335" s="212"/>
      <c r="J335" s="212"/>
      <c r="K335" s="211"/>
      <c r="L335" s="212"/>
    </row>
    <row r="336" spans="1:12" ht="14.25">
      <c r="A336" s="94">
        <v>333</v>
      </c>
      <c r="B336" s="94">
        <v>36</v>
      </c>
      <c r="C336" s="273">
        <v>40210</v>
      </c>
      <c r="D336" s="95" t="s">
        <v>265</v>
      </c>
      <c r="E336" s="275">
        <v>623</v>
      </c>
      <c r="F336" s="192"/>
      <c r="G336" s="211"/>
      <c r="H336" s="212"/>
      <c r="I336" s="212"/>
      <c r="J336" s="212"/>
      <c r="K336" s="211"/>
      <c r="L336" s="212"/>
    </row>
    <row r="337" spans="1:12" ht="14.25">
      <c r="A337" s="94">
        <v>334</v>
      </c>
      <c r="B337" s="94">
        <v>37</v>
      </c>
      <c r="C337" s="273">
        <v>53426</v>
      </c>
      <c r="D337" s="95" t="s">
        <v>343</v>
      </c>
      <c r="E337" s="275">
        <v>145</v>
      </c>
      <c r="F337" s="192"/>
      <c r="G337" s="211"/>
      <c r="H337" s="212"/>
      <c r="I337" s="212"/>
      <c r="J337" s="212"/>
      <c r="K337" s="211"/>
      <c r="L337" s="212"/>
    </row>
    <row r="338" spans="1:12" ht="14.25">
      <c r="A338" s="94">
        <v>335</v>
      </c>
      <c r="B338" s="97">
        <v>38</v>
      </c>
      <c r="C338" s="273">
        <v>49203</v>
      </c>
      <c r="D338" s="95" t="s">
        <v>344</v>
      </c>
      <c r="E338" s="275">
        <v>146</v>
      </c>
      <c r="F338" s="192"/>
      <c r="G338" s="211"/>
      <c r="H338" s="212"/>
      <c r="I338" s="212"/>
      <c r="J338" s="212"/>
      <c r="K338" s="211"/>
      <c r="L338" s="212"/>
    </row>
    <row r="339" spans="1:12" ht="14.25">
      <c r="A339" s="94">
        <v>336</v>
      </c>
      <c r="B339" s="94">
        <v>39</v>
      </c>
      <c r="C339" s="273">
        <v>54138</v>
      </c>
      <c r="D339" s="95" t="s">
        <v>1351</v>
      </c>
      <c r="E339" s="275">
        <v>152</v>
      </c>
      <c r="F339" s="192"/>
      <c r="G339" s="211"/>
      <c r="H339" s="212"/>
      <c r="I339" s="212"/>
      <c r="J339" s="212"/>
      <c r="K339" s="211"/>
      <c r="L339" s="212"/>
    </row>
    <row r="340" spans="1:12" ht="14.25">
      <c r="A340" s="94">
        <v>337</v>
      </c>
      <c r="B340" s="94">
        <v>40</v>
      </c>
      <c r="C340" s="273">
        <v>49202</v>
      </c>
      <c r="D340" s="95" t="s">
        <v>345</v>
      </c>
      <c r="E340" s="275">
        <v>147</v>
      </c>
      <c r="F340" s="192"/>
      <c r="G340" s="193"/>
      <c r="H340" s="194"/>
      <c r="I340" s="194"/>
      <c r="J340" s="194"/>
      <c r="K340" s="195"/>
      <c r="L340" s="194"/>
    </row>
    <row r="341" spans="1:12" ht="14.25">
      <c r="A341" s="94">
        <v>338</v>
      </c>
      <c r="B341" s="94">
        <v>41</v>
      </c>
      <c r="C341" s="273">
        <v>617</v>
      </c>
      <c r="D341" s="95" t="s">
        <v>346</v>
      </c>
      <c r="E341" s="275">
        <v>124</v>
      </c>
      <c r="F341" s="192"/>
      <c r="G341" s="193"/>
      <c r="H341" s="194"/>
      <c r="I341" s="194"/>
      <c r="J341" s="194"/>
      <c r="K341" s="193"/>
      <c r="L341" s="194"/>
    </row>
    <row r="342" spans="1:12" ht="14.25">
      <c r="A342" s="94">
        <v>339</v>
      </c>
      <c r="B342" s="94">
        <v>42</v>
      </c>
      <c r="C342" s="273">
        <v>42687</v>
      </c>
      <c r="D342" s="95" t="s">
        <v>347</v>
      </c>
      <c r="E342" s="275">
        <v>148</v>
      </c>
      <c r="F342" s="192"/>
      <c r="G342" s="193"/>
      <c r="H342" s="194"/>
      <c r="I342" s="194"/>
      <c r="J342" s="194"/>
      <c r="K342" s="193"/>
      <c r="L342" s="194"/>
    </row>
    <row r="343" spans="1:12" ht="14.25">
      <c r="A343" s="94">
        <v>340</v>
      </c>
      <c r="B343" s="94">
        <v>43</v>
      </c>
      <c r="C343" s="273">
        <v>20934</v>
      </c>
      <c r="D343" s="95" t="s">
        <v>348</v>
      </c>
      <c r="E343" s="275">
        <v>125</v>
      </c>
      <c r="F343" s="192"/>
      <c r="G343" s="193"/>
      <c r="H343" s="194"/>
      <c r="I343" s="194"/>
      <c r="J343" s="194"/>
      <c r="K343" s="193"/>
      <c r="L343" s="194"/>
    </row>
    <row r="344" spans="1:12" ht="14.25">
      <c r="A344" s="94">
        <v>341</v>
      </c>
      <c r="B344" s="94">
        <v>44</v>
      </c>
      <c r="C344" s="273">
        <v>47612</v>
      </c>
      <c r="D344" s="95" t="s">
        <v>267</v>
      </c>
      <c r="E344" s="275">
        <v>624</v>
      </c>
      <c r="F344" s="192"/>
      <c r="G344" s="193"/>
      <c r="H344" s="194"/>
      <c r="I344" s="194"/>
      <c r="J344" s="194"/>
      <c r="K344" s="193"/>
      <c r="L344" s="194"/>
    </row>
    <row r="345" spans="1:12" ht="14.25">
      <c r="A345" s="94">
        <v>342</v>
      </c>
      <c r="B345" s="94">
        <v>45</v>
      </c>
      <c r="C345" s="273">
        <v>42688</v>
      </c>
      <c r="D345" s="95" t="s">
        <v>349</v>
      </c>
      <c r="E345" s="275">
        <v>149</v>
      </c>
      <c r="F345" s="192"/>
      <c r="G345" s="193"/>
      <c r="H345" s="194"/>
      <c r="I345" s="194"/>
      <c r="J345" s="194"/>
      <c r="K345" s="193"/>
      <c r="L345" s="194"/>
    </row>
    <row r="346" spans="1:12" ht="14.25">
      <c r="A346" s="94">
        <v>343</v>
      </c>
      <c r="B346" s="94">
        <v>46</v>
      </c>
      <c r="C346" s="273">
        <v>41533</v>
      </c>
      <c r="D346" s="95" t="s">
        <v>350</v>
      </c>
      <c r="E346" s="275">
        <v>126</v>
      </c>
      <c r="F346" s="192"/>
      <c r="G346" s="193"/>
      <c r="H346" s="194"/>
      <c r="I346" s="194"/>
      <c r="J346" s="194"/>
      <c r="K346" s="193"/>
      <c r="L346" s="194"/>
    </row>
    <row r="347" spans="1:12" ht="14.25">
      <c r="A347" s="94">
        <v>344</v>
      </c>
      <c r="B347" s="94">
        <v>47</v>
      </c>
      <c r="C347" s="273">
        <v>29988</v>
      </c>
      <c r="D347" s="95" t="s">
        <v>66</v>
      </c>
      <c r="E347" s="275">
        <v>127</v>
      </c>
      <c r="F347" s="192"/>
      <c r="G347" s="193"/>
      <c r="H347" s="194"/>
      <c r="I347" s="194"/>
      <c r="J347" s="194"/>
      <c r="K347" s="193"/>
      <c r="L347" s="194"/>
    </row>
    <row r="348" spans="1:12" ht="14.25">
      <c r="A348" s="94">
        <v>345</v>
      </c>
      <c r="B348" s="94">
        <v>48</v>
      </c>
      <c r="C348" s="273">
        <v>53424</v>
      </c>
      <c r="D348" s="95" t="s">
        <v>351</v>
      </c>
      <c r="E348" s="275">
        <v>150</v>
      </c>
      <c r="F348" s="192"/>
      <c r="G348" s="193"/>
      <c r="H348" s="194"/>
      <c r="I348" s="194"/>
      <c r="J348" s="194"/>
      <c r="K348" s="193"/>
      <c r="L348" s="194"/>
    </row>
    <row r="349" spans="1:12" ht="14.25">
      <c r="A349" s="94">
        <v>346</v>
      </c>
      <c r="B349" s="94">
        <v>49</v>
      </c>
      <c r="C349" s="273">
        <v>49204</v>
      </c>
      <c r="D349" s="95" t="s">
        <v>352</v>
      </c>
      <c r="E349" s="275">
        <v>151</v>
      </c>
      <c r="F349" s="192"/>
      <c r="G349" s="193"/>
      <c r="H349" s="194"/>
      <c r="I349" s="194"/>
      <c r="J349" s="194"/>
      <c r="K349" s="193"/>
      <c r="L349" s="194"/>
    </row>
    <row r="350" spans="1:12" ht="14.25">
      <c r="A350" s="94">
        <v>347</v>
      </c>
      <c r="B350" s="94">
        <v>1</v>
      </c>
      <c r="C350" s="273">
        <v>1821</v>
      </c>
      <c r="D350" s="95" t="s">
        <v>353</v>
      </c>
      <c r="E350" s="275">
        <v>7625</v>
      </c>
      <c r="F350" s="192"/>
      <c r="G350" s="193"/>
      <c r="H350" s="194"/>
      <c r="I350" s="194"/>
      <c r="J350" s="194"/>
      <c r="K350" s="193"/>
      <c r="L350" s="194"/>
    </row>
    <row r="351" spans="1:12" ht="14.25">
      <c r="A351" s="94">
        <v>348</v>
      </c>
      <c r="B351" s="94">
        <v>2</v>
      </c>
      <c r="C351" s="273">
        <v>37705</v>
      </c>
      <c r="D351" s="95" t="s">
        <v>354</v>
      </c>
      <c r="E351" s="275">
        <v>7626</v>
      </c>
      <c r="F351" s="192"/>
      <c r="G351" s="193"/>
      <c r="H351" s="194"/>
      <c r="I351" s="194"/>
      <c r="J351" s="194"/>
      <c r="K351" s="193"/>
      <c r="L351" s="194"/>
    </row>
    <row r="352" spans="1:12" ht="14.25">
      <c r="A352" s="94">
        <v>349</v>
      </c>
      <c r="B352" s="94">
        <v>3</v>
      </c>
      <c r="C352" s="273">
        <v>40963</v>
      </c>
      <c r="D352" s="95" t="s">
        <v>355</v>
      </c>
      <c r="E352" s="275">
        <v>7627</v>
      </c>
      <c r="F352" s="192"/>
      <c r="G352" s="193"/>
      <c r="H352" s="194"/>
      <c r="I352" s="194"/>
      <c r="J352" s="194"/>
      <c r="K352" s="193"/>
      <c r="L352" s="194"/>
    </row>
    <row r="353" spans="1:12" ht="14.25">
      <c r="A353" s="94">
        <v>350</v>
      </c>
      <c r="B353" s="94">
        <v>4</v>
      </c>
      <c r="C353" s="273">
        <v>16087</v>
      </c>
      <c r="D353" s="95" t="s">
        <v>356</v>
      </c>
      <c r="E353" s="275">
        <v>7628</v>
      </c>
      <c r="F353" s="192"/>
      <c r="G353" s="193"/>
      <c r="H353" s="194"/>
      <c r="I353" s="194"/>
      <c r="J353" s="194"/>
      <c r="K353" s="193"/>
      <c r="L353" s="194"/>
    </row>
    <row r="354" spans="1:12" ht="14.25">
      <c r="A354" s="94">
        <v>351</v>
      </c>
      <c r="B354" s="94">
        <v>5</v>
      </c>
      <c r="C354" s="273">
        <v>55064</v>
      </c>
      <c r="D354" s="95" t="s">
        <v>1352</v>
      </c>
      <c r="E354" s="275">
        <v>7624</v>
      </c>
      <c r="F354" s="192"/>
      <c r="G354" s="193"/>
      <c r="H354" s="194"/>
      <c r="I354" s="194"/>
      <c r="J354" s="194"/>
      <c r="K354" s="195"/>
      <c r="L354" s="194"/>
    </row>
    <row r="355" spans="1:12" ht="14.25">
      <c r="A355" s="94">
        <v>352</v>
      </c>
      <c r="B355" s="97">
        <v>6</v>
      </c>
      <c r="C355" s="273">
        <v>37315</v>
      </c>
      <c r="D355" s="95" t="s">
        <v>357</v>
      </c>
      <c r="E355" s="275">
        <v>7629</v>
      </c>
      <c r="F355" s="192"/>
      <c r="G355" s="193"/>
      <c r="H355" s="194"/>
      <c r="I355" s="194"/>
      <c r="J355" s="194"/>
      <c r="K355" s="193"/>
      <c r="L355" s="194"/>
    </row>
    <row r="356" spans="1:12" ht="14.25">
      <c r="A356" s="94">
        <v>353</v>
      </c>
      <c r="B356" s="94">
        <v>7</v>
      </c>
      <c r="C356" s="276">
        <v>43166</v>
      </c>
      <c r="D356" s="95" t="s">
        <v>358</v>
      </c>
      <c r="E356" s="278">
        <v>7630</v>
      </c>
      <c r="F356" s="192"/>
      <c r="G356" s="193"/>
      <c r="H356" s="194"/>
      <c r="I356" s="194"/>
      <c r="J356" s="194"/>
      <c r="K356" s="193"/>
      <c r="L356" s="194"/>
    </row>
    <row r="357" spans="1:12" ht="14.25">
      <c r="A357" s="94">
        <v>354</v>
      </c>
      <c r="B357" s="94">
        <v>8</v>
      </c>
      <c r="C357" s="276">
        <v>37708</v>
      </c>
      <c r="D357" s="95" t="s">
        <v>359</v>
      </c>
      <c r="E357" s="278">
        <v>7631</v>
      </c>
      <c r="F357" s="192"/>
      <c r="G357" s="193"/>
      <c r="H357" s="194"/>
      <c r="I357" s="194"/>
      <c r="J357" s="194"/>
      <c r="K357" s="193"/>
      <c r="L357" s="194"/>
    </row>
    <row r="358" spans="1:12" ht="14.25">
      <c r="A358" s="94">
        <v>355</v>
      </c>
      <c r="B358" s="94">
        <v>9</v>
      </c>
      <c r="C358" s="276">
        <v>37314</v>
      </c>
      <c r="D358" s="95" t="s">
        <v>360</v>
      </c>
      <c r="E358" s="278">
        <v>7632</v>
      </c>
      <c r="F358" s="192"/>
      <c r="G358" s="199"/>
      <c r="H358" s="200"/>
      <c r="I358" s="200"/>
      <c r="J358" s="200"/>
      <c r="K358" s="199"/>
      <c r="L358" s="200"/>
    </row>
    <row r="359" spans="1:12" ht="14.25">
      <c r="A359" s="94">
        <v>356</v>
      </c>
      <c r="B359" s="94">
        <v>10</v>
      </c>
      <c r="C359" s="276">
        <v>8199</v>
      </c>
      <c r="D359" s="95" t="s">
        <v>361</v>
      </c>
      <c r="E359" s="278">
        <v>7633</v>
      </c>
      <c r="F359" s="192"/>
      <c r="G359" s="193"/>
      <c r="H359" s="194"/>
      <c r="I359" s="194"/>
      <c r="J359" s="194"/>
      <c r="K359" s="193"/>
      <c r="L359" s="194"/>
    </row>
    <row r="360" spans="1:12" ht="14.25">
      <c r="A360" s="94">
        <v>357</v>
      </c>
      <c r="B360" s="94">
        <v>11</v>
      </c>
      <c r="C360" s="276">
        <v>43984</v>
      </c>
      <c r="D360" s="95" t="s">
        <v>362</v>
      </c>
      <c r="E360" s="278">
        <v>7634</v>
      </c>
      <c r="F360" s="192"/>
      <c r="G360" s="193"/>
      <c r="H360" s="194"/>
      <c r="I360" s="194"/>
      <c r="J360" s="194"/>
      <c r="K360" s="193"/>
      <c r="L360" s="194"/>
    </row>
    <row r="361" spans="1:12" ht="14.25">
      <c r="A361" s="94">
        <v>358</v>
      </c>
      <c r="B361" s="94">
        <v>1</v>
      </c>
      <c r="C361" s="276">
        <v>28441</v>
      </c>
      <c r="D361" s="95" t="s">
        <v>364</v>
      </c>
      <c r="E361" s="278">
        <v>7549</v>
      </c>
      <c r="F361" s="192"/>
      <c r="G361" s="193"/>
      <c r="H361" s="194"/>
      <c r="I361" s="194"/>
      <c r="J361" s="194"/>
      <c r="K361" s="193"/>
      <c r="L361" s="194"/>
    </row>
    <row r="362" spans="1:12" ht="14.25">
      <c r="A362" s="94">
        <v>359</v>
      </c>
      <c r="B362" s="94">
        <v>2</v>
      </c>
      <c r="C362" s="276">
        <v>5894</v>
      </c>
      <c r="D362" s="95" t="s">
        <v>613</v>
      </c>
      <c r="E362" s="278">
        <v>7550</v>
      </c>
      <c r="F362" s="192"/>
      <c r="G362" s="193"/>
      <c r="H362" s="194"/>
      <c r="I362" s="194"/>
      <c r="J362" s="194"/>
      <c r="K362" s="193"/>
      <c r="L362" s="194"/>
    </row>
    <row r="363" spans="1:12" ht="14.25">
      <c r="A363" s="94">
        <v>360</v>
      </c>
      <c r="B363" s="94">
        <v>3</v>
      </c>
      <c r="C363" s="276">
        <v>1889</v>
      </c>
      <c r="D363" s="95" t="s">
        <v>365</v>
      </c>
      <c r="E363" s="278">
        <v>7551</v>
      </c>
      <c r="F363" s="192"/>
      <c r="G363" s="193"/>
      <c r="H363" s="194"/>
      <c r="I363" s="194"/>
      <c r="J363" s="194"/>
      <c r="K363" s="193"/>
      <c r="L363" s="194"/>
    </row>
    <row r="364" spans="1:12" ht="14.25">
      <c r="A364" s="94">
        <v>361</v>
      </c>
      <c r="B364" s="94">
        <v>4</v>
      </c>
      <c r="C364" s="276">
        <v>48229</v>
      </c>
      <c r="D364" s="95" t="s">
        <v>366</v>
      </c>
      <c r="E364" s="278">
        <v>7552</v>
      </c>
      <c r="F364" s="192"/>
      <c r="G364" s="193"/>
      <c r="H364" s="194"/>
      <c r="I364" s="194"/>
      <c r="J364" s="194"/>
      <c r="K364" s="193"/>
      <c r="L364" s="194"/>
    </row>
    <row r="365" spans="1:12" ht="14.25">
      <c r="A365" s="94">
        <v>362</v>
      </c>
      <c r="B365" s="94">
        <v>5</v>
      </c>
      <c r="C365" s="276">
        <v>29353</v>
      </c>
      <c r="D365" s="95" t="s">
        <v>367</v>
      </c>
      <c r="E365" s="278">
        <v>7553</v>
      </c>
      <c r="F365" s="192"/>
      <c r="G365" s="193"/>
      <c r="H365" s="194"/>
      <c r="I365" s="194"/>
      <c r="J365" s="194"/>
      <c r="K365" s="193"/>
      <c r="L365" s="194"/>
    </row>
    <row r="366" spans="1:12" ht="14.25">
      <c r="A366" s="94">
        <v>363</v>
      </c>
      <c r="B366" s="94">
        <v>6</v>
      </c>
      <c r="C366" s="276">
        <v>29354</v>
      </c>
      <c r="D366" s="95" t="s">
        <v>368</v>
      </c>
      <c r="E366" s="278">
        <v>7554</v>
      </c>
      <c r="F366" s="192"/>
      <c r="G366" s="193"/>
      <c r="H366" s="194"/>
      <c r="I366" s="194"/>
      <c r="J366" s="194"/>
      <c r="K366" s="193"/>
      <c r="L366" s="194"/>
    </row>
    <row r="367" spans="1:12" ht="14.25">
      <c r="A367" s="94">
        <v>364</v>
      </c>
      <c r="B367" s="97">
        <v>7</v>
      </c>
      <c r="C367" s="276">
        <v>48228</v>
      </c>
      <c r="D367" s="95" t="s">
        <v>369</v>
      </c>
      <c r="E367" s="278">
        <v>7555</v>
      </c>
      <c r="F367" s="192"/>
      <c r="G367" s="193"/>
      <c r="H367" s="194"/>
      <c r="I367" s="194"/>
      <c r="J367" s="194"/>
      <c r="K367" s="193"/>
      <c r="L367" s="194"/>
    </row>
    <row r="368" spans="1:12" ht="14.25">
      <c r="A368" s="94">
        <v>365</v>
      </c>
      <c r="B368" s="94">
        <v>8</v>
      </c>
      <c r="C368" s="279">
        <v>1917</v>
      </c>
      <c r="D368" s="95" t="s">
        <v>370</v>
      </c>
      <c r="E368" s="280">
        <v>7556</v>
      </c>
      <c r="F368" s="192"/>
      <c r="G368" s="199"/>
      <c r="H368" s="200"/>
      <c r="I368" s="200"/>
      <c r="J368" s="200"/>
      <c r="K368" s="199"/>
      <c r="L368" s="200"/>
    </row>
    <row r="369" spans="1:12" ht="14.25">
      <c r="A369" s="94">
        <v>366</v>
      </c>
      <c r="B369" s="94">
        <v>9</v>
      </c>
      <c r="C369" s="279">
        <v>48231</v>
      </c>
      <c r="D369" s="95" t="s">
        <v>371</v>
      </c>
      <c r="E369" s="280">
        <v>7557</v>
      </c>
      <c r="F369" s="192"/>
      <c r="G369" s="217"/>
      <c r="H369" s="218"/>
      <c r="I369" s="218"/>
      <c r="J369" s="218"/>
      <c r="K369" s="219"/>
      <c r="L369" s="218"/>
    </row>
    <row r="370" spans="1:12" ht="14.25">
      <c r="A370" s="94">
        <v>367</v>
      </c>
      <c r="B370" s="94">
        <v>10</v>
      </c>
      <c r="C370" s="279">
        <v>21184</v>
      </c>
      <c r="D370" s="95" t="s">
        <v>372</v>
      </c>
      <c r="E370" s="280">
        <v>7558</v>
      </c>
      <c r="F370" s="192"/>
      <c r="G370" s="220"/>
      <c r="H370" s="221"/>
      <c r="I370" s="221"/>
      <c r="J370" s="221"/>
      <c r="K370" s="220"/>
      <c r="L370" s="221"/>
    </row>
    <row r="371" spans="1:12" ht="14.25">
      <c r="A371" s="94">
        <v>368</v>
      </c>
      <c r="B371" s="94">
        <v>11</v>
      </c>
      <c r="C371" s="279">
        <v>29351</v>
      </c>
      <c r="D371" s="95" t="s">
        <v>373</v>
      </c>
      <c r="E371" s="280">
        <v>7559</v>
      </c>
      <c r="F371" s="192"/>
      <c r="G371" s="217"/>
      <c r="H371" s="218"/>
      <c r="I371" s="218"/>
      <c r="J371" s="218"/>
      <c r="K371" s="217"/>
      <c r="L371" s="218"/>
    </row>
    <row r="372" spans="1:12" ht="14.25">
      <c r="A372" s="94">
        <v>369</v>
      </c>
      <c r="B372" s="94">
        <v>12</v>
      </c>
      <c r="C372" s="279">
        <v>53320</v>
      </c>
      <c r="D372" s="95" t="s">
        <v>1353</v>
      </c>
      <c r="E372" s="280">
        <v>7560</v>
      </c>
      <c r="F372" s="192"/>
      <c r="G372" s="217"/>
      <c r="H372" s="218"/>
      <c r="I372" s="218"/>
      <c r="J372" s="218"/>
      <c r="K372" s="217"/>
      <c r="L372" s="218"/>
    </row>
    <row r="373" spans="1:12" ht="14.25">
      <c r="A373" s="94">
        <v>370</v>
      </c>
      <c r="B373" s="94">
        <v>13</v>
      </c>
      <c r="C373" s="279">
        <v>1159</v>
      </c>
      <c r="D373" s="95" t="s">
        <v>1287</v>
      </c>
      <c r="E373" s="280">
        <v>7561</v>
      </c>
      <c r="F373" s="192"/>
      <c r="G373" s="220"/>
      <c r="H373" s="221"/>
      <c r="I373" s="221"/>
      <c r="J373" s="221"/>
      <c r="K373" s="220"/>
      <c r="L373" s="221"/>
    </row>
    <row r="374" spans="1:12" ht="14.25">
      <c r="A374" s="94">
        <v>371</v>
      </c>
      <c r="B374" s="94">
        <v>14</v>
      </c>
      <c r="C374" s="279">
        <v>17433</v>
      </c>
      <c r="D374" s="95" t="s">
        <v>374</v>
      </c>
      <c r="E374" s="280">
        <v>7562</v>
      </c>
      <c r="F374" s="192"/>
      <c r="G374" s="217"/>
      <c r="H374" s="218"/>
      <c r="I374" s="218"/>
      <c r="J374" s="218"/>
      <c r="K374" s="217"/>
      <c r="L374" s="218"/>
    </row>
    <row r="375" spans="1:12" ht="14.25">
      <c r="A375" s="94">
        <v>372</v>
      </c>
      <c r="B375" s="94">
        <v>15</v>
      </c>
      <c r="C375" s="279">
        <v>1693</v>
      </c>
      <c r="D375" s="95" t="s">
        <v>1354</v>
      </c>
      <c r="E375" s="280">
        <v>7563</v>
      </c>
      <c r="F375" s="192"/>
      <c r="G375" s="217"/>
      <c r="H375" s="218"/>
      <c r="I375" s="218"/>
      <c r="J375" s="218"/>
      <c r="K375" s="217"/>
      <c r="L375" s="218"/>
    </row>
    <row r="376" spans="1:12" ht="14.25">
      <c r="A376" s="94">
        <v>373</v>
      </c>
      <c r="B376" s="94">
        <v>16</v>
      </c>
      <c r="C376" s="279">
        <v>48232</v>
      </c>
      <c r="D376" s="95" t="s">
        <v>375</v>
      </c>
      <c r="E376" s="280">
        <v>7564</v>
      </c>
      <c r="F376" s="192"/>
      <c r="G376" s="217"/>
      <c r="H376" s="218"/>
      <c r="I376" s="218"/>
      <c r="J376" s="218"/>
      <c r="K376" s="217"/>
      <c r="L376" s="218"/>
    </row>
    <row r="377" spans="1:12" ht="14.25">
      <c r="A377" s="94">
        <v>374</v>
      </c>
      <c r="B377" s="94">
        <v>17</v>
      </c>
      <c r="C377" s="279">
        <v>6732</v>
      </c>
      <c r="D377" s="95" t="s">
        <v>515</v>
      </c>
      <c r="E377" s="280">
        <v>7565</v>
      </c>
      <c r="F377" s="192"/>
      <c r="G377" s="217"/>
      <c r="H377" s="218"/>
      <c r="I377" s="218"/>
      <c r="J377" s="218"/>
      <c r="K377" s="217"/>
      <c r="L377" s="218"/>
    </row>
    <row r="378" spans="1:12" ht="14.25">
      <c r="A378" s="94">
        <v>375</v>
      </c>
      <c r="B378" s="94">
        <v>1</v>
      </c>
      <c r="C378" s="279">
        <v>18548</v>
      </c>
      <c r="D378" s="95" t="s">
        <v>376</v>
      </c>
      <c r="E378" s="280">
        <v>9413</v>
      </c>
      <c r="F378" s="192"/>
      <c r="G378" s="217"/>
      <c r="H378" s="218"/>
      <c r="I378" s="218"/>
      <c r="J378" s="218"/>
      <c r="K378" s="217"/>
      <c r="L378" s="218"/>
    </row>
    <row r="379" spans="1:12" ht="14.25">
      <c r="A379" s="94">
        <v>376</v>
      </c>
      <c r="B379" s="94">
        <v>2</v>
      </c>
      <c r="C379" s="279">
        <v>42153</v>
      </c>
      <c r="D379" s="95" t="s">
        <v>377</v>
      </c>
      <c r="E379" s="280">
        <v>9410</v>
      </c>
      <c r="F379" s="192"/>
      <c r="G379" s="217"/>
      <c r="H379" s="218"/>
      <c r="I379" s="218"/>
      <c r="J379" s="218"/>
      <c r="K379" s="217"/>
      <c r="L379" s="218"/>
    </row>
    <row r="380" spans="1:12" ht="14.25">
      <c r="A380" s="94">
        <v>377</v>
      </c>
      <c r="B380" s="94">
        <v>3</v>
      </c>
      <c r="C380" s="279">
        <v>55885</v>
      </c>
      <c r="D380" s="95" t="s">
        <v>1568</v>
      </c>
      <c r="E380" s="280">
        <v>10446</v>
      </c>
      <c r="F380" s="192"/>
      <c r="G380" s="220"/>
      <c r="H380" s="221"/>
      <c r="I380" s="221"/>
      <c r="J380" s="221"/>
      <c r="K380" s="220"/>
      <c r="L380" s="221"/>
    </row>
    <row r="381" spans="1:12" ht="14.25">
      <c r="A381" s="94">
        <v>378</v>
      </c>
      <c r="B381" s="97">
        <v>4</v>
      </c>
      <c r="C381" s="279">
        <v>30005</v>
      </c>
      <c r="D381" s="95" t="s">
        <v>1355</v>
      </c>
      <c r="E381" s="280">
        <v>9418</v>
      </c>
      <c r="F381" s="192"/>
      <c r="G381" s="217"/>
      <c r="H381" s="218"/>
      <c r="I381" s="218"/>
      <c r="J381" s="218"/>
      <c r="K381" s="217"/>
      <c r="L381" s="218"/>
    </row>
    <row r="382" spans="1:12" ht="14.25">
      <c r="A382" s="94">
        <v>379</v>
      </c>
      <c r="B382" s="94">
        <v>5</v>
      </c>
      <c r="C382" s="281">
        <v>18506</v>
      </c>
      <c r="D382" s="95" t="s">
        <v>378</v>
      </c>
      <c r="E382" s="282">
        <v>9416</v>
      </c>
      <c r="F382" s="192"/>
      <c r="G382" s="206"/>
      <c r="H382" s="207"/>
      <c r="I382" s="207"/>
      <c r="J382" s="207"/>
      <c r="K382" s="208"/>
      <c r="L382" s="207"/>
    </row>
    <row r="383" spans="1:12" ht="14.25">
      <c r="A383" s="94">
        <v>380</v>
      </c>
      <c r="B383" s="94">
        <v>6</v>
      </c>
      <c r="C383" s="281">
        <v>43451</v>
      </c>
      <c r="D383" s="95" t="s">
        <v>1356</v>
      </c>
      <c r="E383" s="282">
        <v>9414</v>
      </c>
      <c r="F383" s="192"/>
      <c r="G383" s="206"/>
      <c r="H383" s="207"/>
      <c r="I383" s="207"/>
      <c r="J383" s="207"/>
      <c r="K383" s="206"/>
      <c r="L383" s="207"/>
    </row>
    <row r="384" spans="1:12" ht="14.25">
      <c r="A384" s="94">
        <v>381</v>
      </c>
      <c r="B384" s="94">
        <v>7</v>
      </c>
      <c r="C384" s="281">
        <v>35731</v>
      </c>
      <c r="D384" s="95" t="s">
        <v>379</v>
      </c>
      <c r="E384" s="282">
        <v>9409</v>
      </c>
      <c r="F384" s="192"/>
      <c r="G384" s="206"/>
      <c r="H384" s="207"/>
      <c r="I384" s="207"/>
      <c r="J384" s="207"/>
      <c r="K384" s="206"/>
      <c r="L384" s="207"/>
    </row>
    <row r="385" spans="1:12" ht="14.25">
      <c r="A385" s="94">
        <v>382</v>
      </c>
      <c r="B385" s="94">
        <v>8</v>
      </c>
      <c r="C385" s="281">
        <v>46984</v>
      </c>
      <c r="D385" s="95" t="s">
        <v>380</v>
      </c>
      <c r="E385" s="282">
        <v>9407</v>
      </c>
      <c r="F385" s="192"/>
      <c r="G385" s="206"/>
      <c r="H385" s="207"/>
      <c r="I385" s="207"/>
      <c r="J385" s="207"/>
      <c r="K385" s="206"/>
      <c r="L385" s="207"/>
    </row>
    <row r="386" spans="1:12" ht="14.25">
      <c r="A386" s="94">
        <v>383</v>
      </c>
      <c r="B386" s="94">
        <v>9</v>
      </c>
      <c r="C386" s="281">
        <v>18551</v>
      </c>
      <c r="D386" s="95" t="s">
        <v>381</v>
      </c>
      <c r="E386" s="282">
        <v>9417</v>
      </c>
      <c r="F386" s="192"/>
      <c r="G386" s="206"/>
      <c r="H386" s="207"/>
      <c r="I386" s="207"/>
      <c r="J386" s="207"/>
      <c r="K386" s="206"/>
      <c r="L386" s="207"/>
    </row>
    <row r="387" spans="1:12" ht="14.25">
      <c r="A387" s="94">
        <v>384</v>
      </c>
      <c r="B387" s="94">
        <v>10</v>
      </c>
      <c r="C387" s="281">
        <v>34232</v>
      </c>
      <c r="D387" s="95" t="s">
        <v>382</v>
      </c>
      <c r="E387" s="282">
        <v>9415</v>
      </c>
      <c r="F387" s="192"/>
      <c r="G387" s="206"/>
      <c r="H387" s="207"/>
      <c r="I387" s="207"/>
      <c r="J387" s="207"/>
      <c r="K387" s="206"/>
      <c r="L387" s="207"/>
    </row>
    <row r="388" spans="1:12" ht="14.25">
      <c r="A388" s="94">
        <v>385</v>
      </c>
      <c r="B388" s="94">
        <v>11</v>
      </c>
      <c r="C388" s="281">
        <v>18547</v>
      </c>
      <c r="D388" s="95" t="s">
        <v>383</v>
      </c>
      <c r="E388" s="282">
        <v>9412</v>
      </c>
      <c r="F388" s="192"/>
      <c r="G388" s="206"/>
      <c r="H388" s="207"/>
      <c r="I388" s="207"/>
      <c r="J388" s="207"/>
      <c r="K388" s="206"/>
      <c r="L388" s="207"/>
    </row>
    <row r="389" spans="1:12" ht="14.25">
      <c r="A389" s="94">
        <v>386</v>
      </c>
      <c r="B389" s="94">
        <v>12</v>
      </c>
      <c r="C389" s="281">
        <v>18550</v>
      </c>
      <c r="D389" s="95" t="s">
        <v>384</v>
      </c>
      <c r="E389" s="282">
        <v>9411</v>
      </c>
      <c r="F389" s="192"/>
      <c r="G389" s="206"/>
      <c r="H389" s="207"/>
      <c r="I389" s="207"/>
      <c r="J389" s="207"/>
      <c r="K389" s="206"/>
      <c r="L389" s="207"/>
    </row>
    <row r="390" spans="1:12" ht="14.25">
      <c r="A390" s="94">
        <v>387</v>
      </c>
      <c r="B390" s="94">
        <v>13</v>
      </c>
      <c r="C390" s="281">
        <v>55758</v>
      </c>
      <c r="D390" s="95" t="s">
        <v>1569</v>
      </c>
      <c r="E390" s="282">
        <v>10178</v>
      </c>
      <c r="F390" s="192"/>
      <c r="G390" s="206"/>
      <c r="H390" s="207"/>
      <c r="I390" s="207"/>
      <c r="J390" s="207"/>
      <c r="K390" s="206"/>
      <c r="L390" s="207"/>
    </row>
    <row r="391" spans="1:12" ht="14.25">
      <c r="A391" s="94">
        <v>388</v>
      </c>
      <c r="B391" s="94">
        <v>14</v>
      </c>
      <c r="C391" s="281">
        <v>49597</v>
      </c>
      <c r="D391" s="95" t="s">
        <v>385</v>
      </c>
      <c r="E391" s="282">
        <v>9408</v>
      </c>
      <c r="F391" s="192"/>
      <c r="G391" s="206"/>
      <c r="H391" s="207"/>
      <c r="I391" s="207"/>
      <c r="J391" s="207"/>
      <c r="K391" s="206"/>
      <c r="L391" s="207"/>
    </row>
    <row r="392" spans="1:12" ht="14.25">
      <c r="A392" s="94">
        <v>389</v>
      </c>
      <c r="B392" s="94">
        <v>1</v>
      </c>
      <c r="C392" s="281">
        <v>32175</v>
      </c>
      <c r="D392" s="95" t="s">
        <v>386</v>
      </c>
      <c r="E392" s="282">
        <v>8806</v>
      </c>
      <c r="F392" s="192"/>
      <c r="G392" s="206"/>
      <c r="H392" s="207"/>
      <c r="I392" s="207"/>
      <c r="J392" s="207"/>
      <c r="K392" s="206"/>
      <c r="L392" s="207"/>
    </row>
    <row r="393" spans="1:12" ht="14.25">
      <c r="A393" s="94">
        <v>390</v>
      </c>
      <c r="B393" s="94">
        <v>2</v>
      </c>
      <c r="C393" s="281">
        <v>29359</v>
      </c>
      <c r="D393" s="95" t="s">
        <v>1357</v>
      </c>
      <c r="E393" s="282">
        <v>8807</v>
      </c>
      <c r="F393" s="192"/>
      <c r="G393" s="206"/>
      <c r="H393" s="207"/>
      <c r="I393" s="207"/>
      <c r="J393" s="207"/>
      <c r="K393" s="206"/>
      <c r="L393" s="207"/>
    </row>
    <row r="394" spans="1:12" ht="14.25">
      <c r="A394" s="94">
        <v>391</v>
      </c>
      <c r="B394" s="94">
        <v>3</v>
      </c>
      <c r="C394" s="281">
        <v>32174</v>
      </c>
      <c r="D394" s="95" t="s">
        <v>1358</v>
      </c>
      <c r="E394" s="282">
        <v>8808</v>
      </c>
      <c r="F394" s="192"/>
      <c r="G394" s="206"/>
      <c r="H394" s="207"/>
      <c r="I394" s="207"/>
      <c r="J394" s="207"/>
      <c r="K394" s="206"/>
      <c r="L394" s="207"/>
    </row>
    <row r="395" spans="1:12" ht="14.25">
      <c r="A395" s="94">
        <v>392</v>
      </c>
      <c r="B395" s="94">
        <v>4</v>
      </c>
      <c r="C395" s="281">
        <v>5767</v>
      </c>
      <c r="D395" s="95" t="s">
        <v>387</v>
      </c>
      <c r="E395" s="282">
        <v>8809</v>
      </c>
      <c r="F395" s="192"/>
      <c r="G395" s="206"/>
      <c r="H395" s="207"/>
      <c r="I395" s="207"/>
      <c r="J395" s="207"/>
      <c r="K395" s="206"/>
      <c r="L395" s="207"/>
    </row>
    <row r="396" spans="1:12" ht="14.25">
      <c r="A396" s="94">
        <v>393</v>
      </c>
      <c r="B396" s="94">
        <v>5</v>
      </c>
      <c r="C396" s="281">
        <v>5778</v>
      </c>
      <c r="D396" s="95" t="s">
        <v>388</v>
      </c>
      <c r="E396" s="282">
        <v>8810</v>
      </c>
      <c r="F396" s="192"/>
      <c r="G396" s="206"/>
      <c r="H396" s="207"/>
      <c r="I396" s="207"/>
      <c r="J396" s="207"/>
      <c r="K396" s="206"/>
      <c r="L396" s="207"/>
    </row>
    <row r="397" spans="1:12" ht="14.25">
      <c r="A397" s="94">
        <v>394</v>
      </c>
      <c r="B397" s="94">
        <v>6</v>
      </c>
      <c r="C397" s="281">
        <v>33508</v>
      </c>
      <c r="D397" s="95" t="s">
        <v>389</v>
      </c>
      <c r="E397" s="282">
        <v>8811</v>
      </c>
      <c r="F397" s="192"/>
      <c r="G397" s="206"/>
      <c r="H397" s="207"/>
      <c r="I397" s="207"/>
      <c r="J397" s="207"/>
      <c r="K397" s="206"/>
      <c r="L397" s="207"/>
    </row>
    <row r="398" spans="1:12" ht="14.25">
      <c r="A398" s="94">
        <v>395</v>
      </c>
      <c r="B398" s="97">
        <v>7</v>
      </c>
      <c r="C398" s="281">
        <v>39834</v>
      </c>
      <c r="D398" s="95" t="s">
        <v>1359</v>
      </c>
      <c r="E398" s="282">
        <v>8812</v>
      </c>
      <c r="F398" s="192"/>
      <c r="G398" s="206"/>
      <c r="H398" s="207"/>
      <c r="I398" s="207"/>
      <c r="J398" s="207"/>
      <c r="K398" s="206"/>
      <c r="L398" s="207"/>
    </row>
    <row r="399" spans="1:12" ht="14.25">
      <c r="A399" s="94">
        <v>396</v>
      </c>
      <c r="B399" s="94">
        <v>8</v>
      </c>
      <c r="C399" s="273">
        <v>37499</v>
      </c>
      <c r="D399" s="274" t="s">
        <v>390</v>
      </c>
      <c r="E399" s="275">
        <v>8817</v>
      </c>
      <c r="F399" s="192"/>
      <c r="G399" s="222"/>
      <c r="H399" s="223"/>
      <c r="I399" s="223"/>
      <c r="J399" s="223"/>
      <c r="K399" s="224"/>
      <c r="L399" s="223"/>
    </row>
    <row r="400" spans="1:12" ht="14.25">
      <c r="A400" s="94">
        <v>397</v>
      </c>
      <c r="B400" s="94">
        <v>9</v>
      </c>
      <c r="C400" s="273">
        <v>4568</v>
      </c>
      <c r="D400" s="274" t="s">
        <v>391</v>
      </c>
      <c r="E400" s="275">
        <v>8813</v>
      </c>
      <c r="F400" s="192"/>
      <c r="G400" s="222"/>
      <c r="H400" s="223"/>
      <c r="I400" s="223"/>
      <c r="J400" s="223"/>
      <c r="K400" s="222"/>
      <c r="L400" s="223"/>
    </row>
    <row r="401" spans="1:12" ht="14.25">
      <c r="A401" s="94">
        <v>398</v>
      </c>
      <c r="B401" s="94">
        <v>10</v>
      </c>
      <c r="C401" s="273">
        <v>45764</v>
      </c>
      <c r="D401" s="274" t="s">
        <v>392</v>
      </c>
      <c r="E401" s="275">
        <v>8818</v>
      </c>
      <c r="F401" s="192"/>
      <c r="G401" s="222"/>
      <c r="H401" s="223"/>
      <c r="I401" s="223"/>
      <c r="J401" s="223"/>
      <c r="K401" s="222"/>
      <c r="L401" s="223"/>
    </row>
    <row r="402" spans="1:12" ht="14.25">
      <c r="A402" s="94">
        <v>399</v>
      </c>
      <c r="B402" s="94">
        <v>11</v>
      </c>
      <c r="C402" s="273">
        <v>35899</v>
      </c>
      <c r="D402" s="274" t="s">
        <v>393</v>
      </c>
      <c r="E402" s="275">
        <v>8814</v>
      </c>
      <c r="F402" s="192"/>
      <c r="G402" s="222"/>
      <c r="H402" s="223"/>
      <c r="I402" s="223"/>
      <c r="J402" s="223"/>
      <c r="K402" s="222"/>
      <c r="L402" s="223"/>
    </row>
    <row r="403" spans="1:12" ht="14.25">
      <c r="A403" s="94">
        <v>400</v>
      </c>
      <c r="B403" s="94">
        <v>12</v>
      </c>
      <c r="C403" s="273">
        <v>55408</v>
      </c>
      <c r="D403" s="274" t="s">
        <v>1360</v>
      </c>
      <c r="E403" s="275">
        <v>8805</v>
      </c>
      <c r="F403" s="192"/>
      <c r="G403" s="222"/>
      <c r="H403" s="223"/>
      <c r="I403" s="223"/>
      <c r="J403" s="223"/>
      <c r="K403" s="222"/>
      <c r="L403" s="223"/>
    </row>
    <row r="404" spans="1:12" ht="14.25">
      <c r="A404" s="94">
        <v>401</v>
      </c>
      <c r="B404" s="94">
        <v>13</v>
      </c>
      <c r="C404" s="273">
        <v>2107</v>
      </c>
      <c r="D404" s="274" t="s">
        <v>1570</v>
      </c>
      <c r="E404" s="275">
        <v>10549</v>
      </c>
      <c r="F404" s="192"/>
      <c r="G404" s="222"/>
      <c r="H404" s="223"/>
      <c r="I404" s="223"/>
      <c r="J404" s="223"/>
      <c r="K404" s="222"/>
      <c r="L404" s="223"/>
    </row>
    <row r="405" spans="1:12" ht="14.25">
      <c r="A405" s="94">
        <v>402</v>
      </c>
      <c r="B405" s="94">
        <v>14</v>
      </c>
      <c r="C405" s="273">
        <v>31257</v>
      </c>
      <c r="D405" s="274" t="s">
        <v>1361</v>
      </c>
      <c r="E405" s="275">
        <v>8815</v>
      </c>
      <c r="F405" s="192"/>
      <c r="G405" s="222"/>
      <c r="H405" s="223"/>
      <c r="I405" s="223"/>
      <c r="J405" s="223"/>
      <c r="K405" s="222"/>
      <c r="L405" s="223"/>
    </row>
    <row r="406" spans="1:12" ht="14.25">
      <c r="A406" s="94">
        <v>403</v>
      </c>
      <c r="B406" s="94">
        <v>15</v>
      </c>
      <c r="C406" s="273">
        <v>35900</v>
      </c>
      <c r="D406" s="274" t="s">
        <v>394</v>
      </c>
      <c r="E406" s="275">
        <v>8816</v>
      </c>
      <c r="F406" s="192"/>
      <c r="G406" s="222"/>
      <c r="H406" s="223"/>
      <c r="I406" s="223"/>
      <c r="J406" s="223"/>
      <c r="K406" s="222"/>
      <c r="L406" s="223"/>
    </row>
    <row r="407" spans="1:12" ht="14.25">
      <c r="A407" s="94">
        <v>404</v>
      </c>
      <c r="B407" s="94">
        <v>1</v>
      </c>
      <c r="C407" s="273">
        <v>7387</v>
      </c>
      <c r="D407" s="274" t="s">
        <v>395</v>
      </c>
      <c r="E407" s="275">
        <v>8054</v>
      </c>
      <c r="F407" s="192"/>
      <c r="G407" s="222"/>
      <c r="H407" s="223"/>
      <c r="I407" s="223"/>
      <c r="J407" s="223"/>
      <c r="K407" s="222"/>
      <c r="L407" s="223"/>
    </row>
    <row r="408" spans="1:12" ht="14.25">
      <c r="A408" s="94">
        <v>405</v>
      </c>
      <c r="B408" s="94">
        <v>2</v>
      </c>
      <c r="C408" s="273">
        <v>52006</v>
      </c>
      <c r="D408" s="274" t="s">
        <v>396</v>
      </c>
      <c r="E408" s="275">
        <v>8055</v>
      </c>
      <c r="F408" s="192"/>
      <c r="G408" s="199"/>
      <c r="H408" s="200"/>
      <c r="I408" s="200"/>
      <c r="J408" s="200"/>
      <c r="K408" s="199"/>
      <c r="L408" s="200"/>
    </row>
    <row r="409" spans="1:12" ht="14.25">
      <c r="A409" s="94">
        <v>406</v>
      </c>
      <c r="B409" s="94">
        <v>3</v>
      </c>
      <c r="C409" s="273">
        <v>45573</v>
      </c>
      <c r="D409" s="274" t="s">
        <v>397</v>
      </c>
      <c r="E409" s="275">
        <v>8056</v>
      </c>
      <c r="F409" s="192"/>
      <c r="G409" s="222"/>
      <c r="H409" s="223"/>
      <c r="I409" s="223"/>
      <c r="J409" s="223"/>
      <c r="K409" s="222"/>
      <c r="L409" s="223"/>
    </row>
    <row r="410" spans="1:12" ht="14.25">
      <c r="A410" s="94">
        <v>407</v>
      </c>
      <c r="B410" s="94">
        <v>4</v>
      </c>
      <c r="C410" s="273">
        <v>8713</v>
      </c>
      <c r="D410" s="274" t="s">
        <v>398</v>
      </c>
      <c r="E410" s="275">
        <v>8057</v>
      </c>
      <c r="F410" s="192"/>
      <c r="G410" s="222"/>
      <c r="H410" s="223"/>
      <c r="I410" s="223"/>
      <c r="J410" s="223"/>
      <c r="K410" s="222"/>
      <c r="L410" s="223"/>
    </row>
    <row r="411" spans="1:12" ht="14.25">
      <c r="A411" s="94">
        <v>408</v>
      </c>
      <c r="B411" s="94">
        <v>5</v>
      </c>
      <c r="C411" s="273">
        <v>24775</v>
      </c>
      <c r="D411" s="274" t="s">
        <v>399</v>
      </c>
      <c r="E411" s="275">
        <v>8058</v>
      </c>
      <c r="F411" s="192"/>
      <c r="G411" s="222"/>
      <c r="H411" s="223"/>
      <c r="I411" s="223"/>
      <c r="J411" s="223"/>
      <c r="K411" s="222"/>
      <c r="L411" s="223"/>
    </row>
    <row r="412" spans="1:12" ht="14.25">
      <c r="A412" s="94">
        <v>409</v>
      </c>
      <c r="B412" s="97">
        <v>6</v>
      </c>
      <c r="C412" s="273">
        <v>12646</v>
      </c>
      <c r="D412" s="274" t="s">
        <v>400</v>
      </c>
      <c r="E412" s="275">
        <v>8059</v>
      </c>
      <c r="F412" s="192"/>
      <c r="G412" s="222"/>
      <c r="H412" s="223"/>
      <c r="I412" s="223"/>
      <c r="J412" s="223"/>
      <c r="K412" s="222"/>
      <c r="L412" s="223"/>
    </row>
    <row r="413" spans="1:12" ht="14.25">
      <c r="A413" s="94">
        <v>410</v>
      </c>
      <c r="B413" s="94">
        <v>7</v>
      </c>
      <c r="C413" s="276">
        <v>30001</v>
      </c>
      <c r="D413" s="95" t="s">
        <v>401</v>
      </c>
      <c r="E413" s="277">
        <v>8060</v>
      </c>
      <c r="F413" s="192"/>
      <c r="G413" s="222"/>
      <c r="H413" s="223"/>
      <c r="I413" s="223"/>
      <c r="J413" s="223"/>
      <c r="K413" s="222"/>
      <c r="L413" s="223"/>
    </row>
    <row r="414" spans="1:12" ht="14.25">
      <c r="A414" s="94">
        <v>411</v>
      </c>
      <c r="B414" s="94">
        <v>8</v>
      </c>
      <c r="C414" s="276">
        <v>15416</v>
      </c>
      <c r="D414" s="95" t="s">
        <v>402</v>
      </c>
      <c r="E414" s="277">
        <v>8061</v>
      </c>
      <c r="F414" s="192"/>
      <c r="G414" s="222"/>
      <c r="H414" s="223"/>
      <c r="I414" s="223"/>
      <c r="J414" s="223"/>
      <c r="K414" s="222"/>
      <c r="L414" s="223"/>
    </row>
    <row r="415" spans="1:12" ht="14.25">
      <c r="A415" s="94">
        <v>412</v>
      </c>
      <c r="B415" s="94">
        <v>9</v>
      </c>
      <c r="C415" s="276">
        <v>25202</v>
      </c>
      <c r="D415" s="95" t="s">
        <v>403</v>
      </c>
      <c r="E415" s="277">
        <v>8062</v>
      </c>
      <c r="F415" s="192"/>
      <c r="G415" s="222"/>
      <c r="H415" s="223"/>
      <c r="I415" s="223"/>
      <c r="J415" s="223"/>
      <c r="K415" s="222"/>
      <c r="L415" s="223"/>
    </row>
    <row r="416" spans="1:12" ht="14.25">
      <c r="A416" s="94">
        <v>413</v>
      </c>
      <c r="B416" s="94">
        <v>10</v>
      </c>
      <c r="C416" s="276">
        <v>10490</v>
      </c>
      <c r="D416" s="95" t="s">
        <v>404</v>
      </c>
      <c r="E416" s="277">
        <v>8063</v>
      </c>
      <c r="F416" s="192"/>
      <c r="G416" s="222"/>
      <c r="H416" s="223"/>
      <c r="I416" s="223"/>
      <c r="J416" s="223"/>
      <c r="K416" s="222"/>
      <c r="L416" s="223"/>
    </row>
    <row r="417" spans="1:12" ht="14.25">
      <c r="A417" s="94">
        <v>414</v>
      </c>
      <c r="B417" s="94">
        <v>11</v>
      </c>
      <c r="C417" s="276">
        <v>32164</v>
      </c>
      <c r="D417" s="95" t="s">
        <v>405</v>
      </c>
      <c r="E417" s="277">
        <v>8064</v>
      </c>
      <c r="F417" s="192"/>
      <c r="G417" s="222"/>
      <c r="H417" s="223"/>
      <c r="I417" s="223"/>
      <c r="J417" s="223"/>
      <c r="K417" s="222"/>
      <c r="L417" s="223"/>
    </row>
    <row r="418" spans="1:12" ht="14.25">
      <c r="A418" s="94">
        <v>415</v>
      </c>
      <c r="B418" s="94">
        <v>12</v>
      </c>
      <c r="C418" s="276">
        <v>30000</v>
      </c>
      <c r="D418" s="95" t="s">
        <v>406</v>
      </c>
      <c r="E418" s="277">
        <v>8065</v>
      </c>
      <c r="F418" s="192"/>
      <c r="G418" s="209"/>
      <c r="H418" s="210"/>
      <c r="I418" s="210"/>
      <c r="J418" s="210"/>
      <c r="K418" s="214"/>
      <c r="L418" s="210"/>
    </row>
    <row r="419" spans="1:12" ht="14.25">
      <c r="A419" s="94">
        <v>416</v>
      </c>
      <c r="B419" s="94">
        <v>13</v>
      </c>
      <c r="C419" s="276">
        <v>38267</v>
      </c>
      <c r="D419" s="95" t="s">
        <v>407</v>
      </c>
      <c r="E419" s="277">
        <v>8066</v>
      </c>
      <c r="F419" s="192"/>
      <c r="G419" s="209"/>
      <c r="H419" s="210"/>
      <c r="I419" s="210"/>
      <c r="J419" s="210"/>
      <c r="K419" s="209"/>
      <c r="L419" s="210"/>
    </row>
    <row r="420" spans="1:12" ht="14.25">
      <c r="A420" s="94">
        <v>417</v>
      </c>
      <c r="B420" s="94">
        <v>14</v>
      </c>
      <c r="C420" s="276">
        <v>21466</v>
      </c>
      <c r="D420" s="95" t="s">
        <v>408</v>
      </c>
      <c r="E420" s="277">
        <v>8067</v>
      </c>
      <c r="F420" s="192"/>
      <c r="G420" s="209"/>
      <c r="H420" s="210"/>
      <c r="I420" s="210"/>
      <c r="J420" s="210"/>
      <c r="K420" s="209"/>
      <c r="L420" s="210"/>
    </row>
    <row r="421" spans="1:12" ht="14.25">
      <c r="A421" s="94">
        <v>418</v>
      </c>
      <c r="B421" s="97">
        <v>15</v>
      </c>
      <c r="C421" s="276">
        <v>8712</v>
      </c>
      <c r="D421" s="95" t="s">
        <v>409</v>
      </c>
      <c r="E421" s="277">
        <v>8068</v>
      </c>
      <c r="F421" s="192"/>
      <c r="G421" s="209"/>
      <c r="H421" s="210"/>
      <c r="I421" s="210"/>
      <c r="J421" s="210"/>
      <c r="K421" s="209"/>
      <c r="L421" s="210"/>
    </row>
    <row r="422" spans="1:12" ht="14.25">
      <c r="A422" s="94">
        <v>419</v>
      </c>
      <c r="B422" s="94">
        <v>16</v>
      </c>
      <c r="C422" s="273">
        <v>41566</v>
      </c>
      <c r="D422" s="274" t="s">
        <v>410</v>
      </c>
      <c r="E422" s="275">
        <v>8069</v>
      </c>
      <c r="F422" s="192"/>
      <c r="G422" s="209"/>
      <c r="H422" s="210"/>
      <c r="I422" s="210"/>
      <c r="J422" s="210"/>
      <c r="K422" s="209"/>
      <c r="L422" s="210"/>
    </row>
    <row r="423" spans="1:12" ht="14.25">
      <c r="A423" s="94">
        <v>420</v>
      </c>
      <c r="B423" s="94">
        <v>17</v>
      </c>
      <c r="C423" s="273">
        <v>21160</v>
      </c>
      <c r="D423" s="274" t="s">
        <v>411</v>
      </c>
      <c r="E423" s="275">
        <v>8070</v>
      </c>
      <c r="F423" s="192"/>
      <c r="G423" s="209"/>
      <c r="H423" s="210"/>
      <c r="I423" s="210"/>
      <c r="J423" s="210"/>
      <c r="K423" s="209"/>
      <c r="L423" s="210"/>
    </row>
    <row r="424" spans="1:12" ht="14.25">
      <c r="A424" s="94">
        <v>421</v>
      </c>
      <c r="B424" s="94">
        <v>1</v>
      </c>
      <c r="C424" s="273">
        <v>125</v>
      </c>
      <c r="D424" s="274" t="s">
        <v>1571</v>
      </c>
      <c r="E424" s="275">
        <v>9549</v>
      </c>
      <c r="F424" s="192"/>
      <c r="G424" s="209"/>
      <c r="H424" s="210"/>
      <c r="I424" s="210"/>
      <c r="J424" s="210"/>
      <c r="K424" s="209"/>
      <c r="L424" s="210"/>
    </row>
    <row r="425" spans="1:12" ht="14.25">
      <c r="A425" s="94">
        <v>422</v>
      </c>
      <c r="B425" s="94">
        <v>2</v>
      </c>
      <c r="C425" s="273">
        <v>5424</v>
      </c>
      <c r="D425" s="274" t="s">
        <v>1572</v>
      </c>
      <c r="E425" s="275">
        <v>9550</v>
      </c>
      <c r="F425" s="192"/>
      <c r="G425" s="209"/>
      <c r="H425" s="210"/>
      <c r="I425" s="210"/>
      <c r="J425" s="210"/>
      <c r="K425" s="209"/>
      <c r="L425" s="210"/>
    </row>
    <row r="426" spans="1:12" ht="14.25">
      <c r="A426" s="94">
        <v>423</v>
      </c>
      <c r="B426" s="94">
        <v>3</v>
      </c>
      <c r="C426" s="273">
        <v>34237</v>
      </c>
      <c r="D426" s="274" t="s">
        <v>1573</v>
      </c>
      <c r="E426" s="275">
        <v>9551</v>
      </c>
      <c r="F426" s="192"/>
      <c r="G426" s="209"/>
      <c r="H426" s="210"/>
      <c r="I426" s="210"/>
      <c r="J426" s="210"/>
      <c r="K426" s="209"/>
      <c r="L426" s="210"/>
    </row>
    <row r="427" spans="1:12" ht="14.25">
      <c r="A427" s="94">
        <v>424</v>
      </c>
      <c r="B427" s="94">
        <v>4</v>
      </c>
      <c r="C427" s="273">
        <v>22918</v>
      </c>
      <c r="D427" s="274" t="s">
        <v>1574</v>
      </c>
      <c r="E427" s="275">
        <v>9552</v>
      </c>
      <c r="F427" s="192"/>
      <c r="G427" s="209"/>
      <c r="H427" s="210"/>
      <c r="I427" s="210"/>
      <c r="J427" s="210"/>
      <c r="K427" s="209"/>
      <c r="L427" s="210"/>
    </row>
    <row r="428" spans="1:12" ht="14.25">
      <c r="A428" s="94">
        <v>425</v>
      </c>
      <c r="B428" s="94">
        <v>5</v>
      </c>
      <c r="C428" s="273">
        <v>27472</v>
      </c>
      <c r="D428" s="274" t="s">
        <v>1575</v>
      </c>
      <c r="E428" s="275">
        <v>9553</v>
      </c>
      <c r="F428" s="192"/>
      <c r="G428" s="209"/>
      <c r="H428" s="210"/>
      <c r="I428" s="210"/>
      <c r="J428" s="210"/>
      <c r="K428" s="209"/>
      <c r="L428" s="210"/>
    </row>
    <row r="429" spans="1:12" ht="14.25">
      <c r="A429" s="94">
        <v>426</v>
      </c>
      <c r="B429" s="94">
        <v>6</v>
      </c>
      <c r="C429" s="273">
        <v>28150</v>
      </c>
      <c r="D429" s="274" t="s">
        <v>1576</v>
      </c>
      <c r="E429" s="275">
        <v>9554</v>
      </c>
      <c r="F429" s="192"/>
      <c r="G429" s="209"/>
      <c r="H429" s="210"/>
      <c r="I429" s="210"/>
      <c r="J429" s="210"/>
      <c r="K429" s="209"/>
      <c r="L429" s="210"/>
    </row>
    <row r="430" spans="1:12" ht="14.25">
      <c r="A430" s="94">
        <v>427</v>
      </c>
      <c r="B430" s="94">
        <v>7</v>
      </c>
      <c r="C430" s="273">
        <v>7608</v>
      </c>
      <c r="D430" s="274" t="s">
        <v>1577</v>
      </c>
      <c r="E430" s="275">
        <v>9555</v>
      </c>
      <c r="F430" s="192"/>
      <c r="G430" s="209"/>
      <c r="H430" s="210"/>
      <c r="I430" s="210"/>
      <c r="J430" s="210"/>
      <c r="K430" s="209"/>
      <c r="L430" s="210"/>
    </row>
    <row r="431" spans="1:12" ht="14.25">
      <c r="A431" s="94">
        <v>428</v>
      </c>
      <c r="B431" s="94">
        <v>8</v>
      </c>
      <c r="C431" s="273">
        <v>41684</v>
      </c>
      <c r="D431" s="274" t="s">
        <v>1578</v>
      </c>
      <c r="E431" s="275">
        <v>9556</v>
      </c>
      <c r="F431" s="192"/>
      <c r="G431" s="211"/>
      <c r="H431" s="212"/>
      <c r="I431" s="212"/>
      <c r="J431" s="212"/>
      <c r="K431" s="213"/>
      <c r="L431" s="212"/>
    </row>
    <row r="432" spans="1:12" ht="14.25">
      <c r="A432" s="94">
        <v>429</v>
      </c>
      <c r="B432" s="94">
        <v>9</v>
      </c>
      <c r="C432" s="273">
        <v>42376</v>
      </c>
      <c r="D432" s="274" t="s">
        <v>1579</v>
      </c>
      <c r="E432" s="275">
        <v>9557</v>
      </c>
      <c r="F432" s="192"/>
      <c r="G432" s="211"/>
      <c r="H432" s="212"/>
      <c r="I432" s="212"/>
      <c r="J432" s="212"/>
      <c r="K432" s="211"/>
      <c r="L432" s="212"/>
    </row>
    <row r="433" spans="1:12" ht="14.25">
      <c r="A433" s="94">
        <v>430</v>
      </c>
      <c r="B433" s="94">
        <v>10</v>
      </c>
      <c r="C433" s="273">
        <v>30424</v>
      </c>
      <c r="D433" s="274" t="s">
        <v>1580</v>
      </c>
      <c r="E433" s="275">
        <v>9558</v>
      </c>
      <c r="F433" s="192"/>
      <c r="G433" s="211"/>
      <c r="H433" s="212"/>
      <c r="I433" s="212"/>
      <c r="J433" s="212"/>
      <c r="K433" s="211"/>
      <c r="L433" s="212"/>
    </row>
    <row r="434" spans="1:12" ht="14.25">
      <c r="A434" s="94">
        <v>431</v>
      </c>
      <c r="B434" s="94">
        <v>11</v>
      </c>
      <c r="C434" s="273">
        <v>36447</v>
      </c>
      <c r="D434" s="274" t="s">
        <v>1581</v>
      </c>
      <c r="E434" s="275">
        <v>9559</v>
      </c>
      <c r="F434" s="192"/>
      <c r="G434" s="211"/>
      <c r="H434" s="212"/>
      <c r="I434" s="212"/>
      <c r="J434" s="212"/>
      <c r="K434" s="211"/>
      <c r="L434" s="212"/>
    </row>
    <row r="435" spans="1:12" ht="14.25">
      <c r="A435" s="94">
        <v>432</v>
      </c>
      <c r="B435" s="94">
        <v>12</v>
      </c>
      <c r="C435" s="273">
        <v>16791</v>
      </c>
      <c r="D435" s="274" t="s">
        <v>1582</v>
      </c>
      <c r="E435" s="275">
        <v>9560</v>
      </c>
      <c r="F435" s="192"/>
      <c r="G435" s="211"/>
      <c r="H435" s="212"/>
      <c r="I435" s="212"/>
      <c r="J435" s="212"/>
      <c r="K435" s="211"/>
      <c r="L435" s="212"/>
    </row>
    <row r="436" spans="1:12" ht="14.25">
      <c r="A436" s="94">
        <v>433</v>
      </c>
      <c r="B436" s="94">
        <v>13</v>
      </c>
      <c r="C436" s="273">
        <v>10837</v>
      </c>
      <c r="D436" s="274" t="s">
        <v>1583</v>
      </c>
      <c r="E436" s="275">
        <v>9561</v>
      </c>
      <c r="F436" s="192"/>
      <c r="G436" s="211"/>
      <c r="H436" s="212"/>
      <c r="I436" s="212"/>
      <c r="J436" s="212"/>
      <c r="K436" s="211"/>
      <c r="L436" s="212"/>
    </row>
    <row r="437" spans="1:12" ht="14.25">
      <c r="A437" s="94">
        <v>434</v>
      </c>
      <c r="B437" s="94">
        <v>14</v>
      </c>
      <c r="C437" s="273">
        <v>25055</v>
      </c>
      <c r="D437" s="274" t="s">
        <v>1584</v>
      </c>
      <c r="E437" s="275">
        <v>9562</v>
      </c>
      <c r="F437" s="192"/>
      <c r="G437" s="211"/>
      <c r="H437" s="212"/>
      <c r="I437" s="212"/>
      <c r="J437" s="212"/>
      <c r="K437" s="211"/>
      <c r="L437" s="212"/>
    </row>
    <row r="438" spans="1:12" ht="14.25">
      <c r="A438" s="94">
        <v>435</v>
      </c>
      <c r="B438" s="94">
        <v>15</v>
      </c>
      <c r="C438" s="273">
        <v>16872</v>
      </c>
      <c r="D438" s="274" t="s">
        <v>1585</v>
      </c>
      <c r="E438" s="275">
        <v>9563</v>
      </c>
      <c r="F438" s="192"/>
      <c r="G438" s="211"/>
      <c r="H438" s="212"/>
      <c r="I438" s="212"/>
      <c r="J438" s="212"/>
      <c r="K438" s="211"/>
      <c r="L438" s="212"/>
    </row>
    <row r="439" spans="1:12" ht="14.25">
      <c r="A439" s="94">
        <v>436</v>
      </c>
      <c r="B439" s="94">
        <v>16</v>
      </c>
      <c r="C439" s="273">
        <v>16873</v>
      </c>
      <c r="D439" s="274" t="s">
        <v>1586</v>
      </c>
      <c r="E439" s="275">
        <v>9564</v>
      </c>
      <c r="F439" s="192"/>
      <c r="G439" s="206"/>
      <c r="H439" s="207"/>
      <c r="I439" s="207"/>
      <c r="J439" s="207"/>
      <c r="K439" s="208"/>
      <c r="L439" s="207"/>
    </row>
    <row r="440" spans="1:12" ht="14.25">
      <c r="A440" s="94">
        <v>437</v>
      </c>
      <c r="B440" s="94">
        <v>17</v>
      </c>
      <c r="C440" s="273">
        <v>32979</v>
      </c>
      <c r="D440" s="274" t="s">
        <v>1587</v>
      </c>
      <c r="E440" s="275">
        <v>9565</v>
      </c>
      <c r="F440" s="192"/>
      <c r="G440" s="206"/>
      <c r="H440" s="207"/>
      <c r="I440" s="207"/>
      <c r="J440" s="207"/>
      <c r="K440" s="206"/>
      <c r="L440" s="207"/>
    </row>
    <row r="441" spans="1:12" ht="14.25">
      <c r="A441" s="94">
        <v>438</v>
      </c>
      <c r="B441" s="97">
        <v>18</v>
      </c>
      <c r="C441" s="273">
        <v>20532</v>
      </c>
      <c r="D441" s="274" t="s">
        <v>1588</v>
      </c>
      <c r="E441" s="275">
        <v>9566</v>
      </c>
      <c r="F441" s="192"/>
      <c r="G441" s="206"/>
      <c r="H441" s="207"/>
      <c r="I441" s="207"/>
      <c r="J441" s="207"/>
      <c r="K441" s="206"/>
      <c r="L441" s="207"/>
    </row>
    <row r="442" spans="1:12" ht="14.25">
      <c r="A442" s="94">
        <v>439</v>
      </c>
      <c r="B442" s="94">
        <v>1</v>
      </c>
      <c r="C442" s="273">
        <v>50452</v>
      </c>
      <c r="D442" s="95" t="s">
        <v>413</v>
      </c>
      <c r="E442" s="275">
        <v>3293</v>
      </c>
      <c r="F442" s="192"/>
      <c r="G442" s="206"/>
      <c r="H442" s="207"/>
      <c r="I442" s="207"/>
      <c r="J442" s="207"/>
      <c r="K442" s="206"/>
      <c r="L442" s="207"/>
    </row>
    <row r="443" spans="1:12" ht="14.25">
      <c r="A443" s="94">
        <v>440</v>
      </c>
      <c r="B443" s="94">
        <v>2</v>
      </c>
      <c r="C443" s="273">
        <v>51262</v>
      </c>
      <c r="D443" s="95" t="s">
        <v>414</v>
      </c>
      <c r="E443" s="275">
        <v>3294</v>
      </c>
      <c r="F443" s="192"/>
      <c r="G443" s="206"/>
      <c r="H443" s="207"/>
      <c r="I443" s="207"/>
      <c r="J443" s="207"/>
      <c r="K443" s="206"/>
      <c r="L443" s="207"/>
    </row>
    <row r="444" spans="1:12" ht="14.25">
      <c r="A444" s="94">
        <v>441</v>
      </c>
      <c r="B444" s="94">
        <v>3</v>
      </c>
      <c r="C444" s="273">
        <v>50453</v>
      </c>
      <c r="D444" s="95" t="s">
        <v>415</v>
      </c>
      <c r="E444" s="275">
        <v>3295</v>
      </c>
      <c r="F444" s="192"/>
      <c r="G444" s="206"/>
      <c r="H444" s="207"/>
      <c r="I444" s="207"/>
      <c r="J444" s="207"/>
      <c r="K444" s="206"/>
      <c r="L444" s="207"/>
    </row>
    <row r="445" spans="1:12" ht="14.25">
      <c r="A445" s="94">
        <v>442</v>
      </c>
      <c r="B445" s="94">
        <v>4</v>
      </c>
      <c r="C445" s="273">
        <v>55969</v>
      </c>
      <c r="D445" s="95" t="s">
        <v>1589</v>
      </c>
      <c r="E445" s="275">
        <v>10580</v>
      </c>
      <c r="F445" s="192"/>
      <c r="G445" s="206"/>
      <c r="H445" s="207"/>
      <c r="I445" s="207"/>
      <c r="J445" s="207"/>
      <c r="K445" s="206"/>
      <c r="L445" s="207"/>
    </row>
    <row r="446" spans="1:12" ht="14.25">
      <c r="A446" s="94">
        <v>443</v>
      </c>
      <c r="B446" s="94">
        <v>5</v>
      </c>
      <c r="C446" s="273">
        <v>50456</v>
      </c>
      <c r="D446" s="95" t="s">
        <v>416</v>
      </c>
      <c r="E446" s="275">
        <v>3304</v>
      </c>
      <c r="F446" s="192"/>
      <c r="G446" s="206"/>
      <c r="H446" s="207"/>
      <c r="I446" s="207"/>
      <c r="J446" s="207"/>
      <c r="K446" s="206"/>
      <c r="L446" s="207"/>
    </row>
    <row r="447" spans="1:12" ht="14.25">
      <c r="A447" s="94">
        <v>444</v>
      </c>
      <c r="B447" s="94">
        <v>6</v>
      </c>
      <c r="C447" s="273">
        <v>50457</v>
      </c>
      <c r="D447" s="95" t="s">
        <v>1590</v>
      </c>
      <c r="E447" s="275">
        <v>10162</v>
      </c>
      <c r="F447" s="192"/>
      <c r="G447" s="206"/>
      <c r="H447" s="207"/>
      <c r="I447" s="207"/>
      <c r="J447" s="207"/>
      <c r="K447" s="206"/>
      <c r="L447" s="207"/>
    </row>
    <row r="448" spans="1:12" ht="14.25">
      <c r="A448" s="94">
        <v>445</v>
      </c>
      <c r="B448" s="94">
        <v>7</v>
      </c>
      <c r="C448" s="273">
        <v>50454</v>
      </c>
      <c r="D448" s="95" t="s">
        <v>417</v>
      </c>
      <c r="E448" s="275">
        <v>3296</v>
      </c>
      <c r="F448" s="192"/>
      <c r="G448" s="206"/>
      <c r="H448" s="207"/>
      <c r="I448" s="207"/>
      <c r="J448" s="207"/>
      <c r="K448" s="206"/>
      <c r="L448" s="207"/>
    </row>
    <row r="449" spans="1:12" ht="14.25">
      <c r="A449" s="94">
        <v>446</v>
      </c>
      <c r="B449" s="94">
        <v>8</v>
      </c>
      <c r="C449" s="273">
        <v>55567</v>
      </c>
      <c r="D449" s="95" t="s">
        <v>1591</v>
      </c>
      <c r="E449" s="275">
        <v>9598</v>
      </c>
      <c r="F449" s="192"/>
      <c r="G449" s="206"/>
      <c r="H449" s="207"/>
      <c r="I449" s="207"/>
      <c r="J449" s="207"/>
      <c r="K449" s="206"/>
      <c r="L449" s="207"/>
    </row>
    <row r="450" spans="1:12" ht="14.25">
      <c r="A450" s="94">
        <v>447</v>
      </c>
      <c r="B450" s="94">
        <v>9</v>
      </c>
      <c r="C450" s="273">
        <v>50455</v>
      </c>
      <c r="D450" s="95" t="s">
        <v>418</v>
      </c>
      <c r="E450" s="275">
        <v>3297</v>
      </c>
      <c r="F450" s="192"/>
      <c r="G450" s="206"/>
      <c r="H450" s="207"/>
      <c r="I450" s="207"/>
      <c r="J450" s="207"/>
      <c r="K450" s="206"/>
      <c r="L450" s="207"/>
    </row>
    <row r="451" spans="1:12" ht="14.25">
      <c r="A451" s="94">
        <v>448</v>
      </c>
      <c r="B451" s="94">
        <v>10</v>
      </c>
      <c r="C451" s="273">
        <v>34332</v>
      </c>
      <c r="D451" s="95" t="s">
        <v>1592</v>
      </c>
      <c r="E451" s="275">
        <v>9741</v>
      </c>
      <c r="F451" s="192"/>
      <c r="G451" s="206"/>
      <c r="H451" s="207"/>
      <c r="I451" s="207"/>
      <c r="J451" s="207"/>
      <c r="K451" s="206"/>
      <c r="L451" s="207"/>
    </row>
    <row r="452" spans="1:12" ht="14.25">
      <c r="A452" s="94">
        <v>449</v>
      </c>
      <c r="B452" s="94">
        <v>11</v>
      </c>
      <c r="C452" s="273">
        <v>53933</v>
      </c>
      <c r="D452" s="95" t="s">
        <v>1593</v>
      </c>
      <c r="E452" s="275">
        <v>9597</v>
      </c>
      <c r="F452" s="192"/>
      <c r="G452" s="206"/>
      <c r="H452" s="207"/>
      <c r="I452" s="207"/>
      <c r="J452" s="207"/>
      <c r="K452" s="206"/>
      <c r="L452" s="207"/>
    </row>
    <row r="453" spans="1:12" ht="14.25">
      <c r="A453" s="94">
        <v>450</v>
      </c>
      <c r="B453" s="97">
        <v>12</v>
      </c>
      <c r="C453" s="273">
        <v>53106</v>
      </c>
      <c r="D453" s="95" t="s">
        <v>419</v>
      </c>
      <c r="E453" s="275">
        <v>3305</v>
      </c>
      <c r="F453" s="192"/>
      <c r="G453" s="206"/>
      <c r="H453" s="207"/>
      <c r="I453" s="207"/>
      <c r="J453" s="207"/>
      <c r="K453" s="206"/>
      <c r="L453" s="207"/>
    </row>
    <row r="454" spans="1:12" ht="14.25">
      <c r="A454" s="94">
        <v>451</v>
      </c>
      <c r="B454" s="94">
        <v>13</v>
      </c>
      <c r="C454" s="273">
        <v>24768</v>
      </c>
      <c r="D454" s="274" t="s">
        <v>420</v>
      </c>
      <c r="E454" s="275">
        <v>3298</v>
      </c>
      <c r="F454" s="192"/>
      <c r="G454" s="206"/>
      <c r="H454" s="207"/>
      <c r="I454" s="207"/>
      <c r="J454" s="207"/>
      <c r="K454" s="206"/>
      <c r="L454" s="207"/>
    </row>
    <row r="455" spans="1:12" ht="14.25">
      <c r="A455" s="94">
        <v>452</v>
      </c>
      <c r="B455" s="94">
        <v>14</v>
      </c>
      <c r="C455" s="273">
        <v>24769</v>
      </c>
      <c r="D455" s="274" t="s">
        <v>421</v>
      </c>
      <c r="E455" s="275">
        <v>3299</v>
      </c>
      <c r="F455" s="192"/>
      <c r="G455" s="206"/>
      <c r="H455" s="207"/>
      <c r="I455" s="207"/>
      <c r="J455" s="207"/>
      <c r="K455" s="206"/>
      <c r="L455" s="207"/>
    </row>
    <row r="456" spans="1:12" ht="14.25">
      <c r="A456" s="94">
        <v>453</v>
      </c>
      <c r="B456" s="94">
        <v>15</v>
      </c>
      <c r="C456" s="273">
        <v>10552</v>
      </c>
      <c r="D456" s="274" t="s">
        <v>422</v>
      </c>
      <c r="E456" s="275">
        <v>3300</v>
      </c>
      <c r="F456" s="192"/>
      <c r="G456" s="206"/>
      <c r="H456" s="207"/>
      <c r="I456" s="207"/>
      <c r="J456" s="207"/>
      <c r="K456" s="206"/>
      <c r="L456" s="207"/>
    </row>
    <row r="457" spans="1:12" ht="14.25">
      <c r="A457" s="94">
        <v>454</v>
      </c>
      <c r="B457" s="94">
        <v>16</v>
      </c>
      <c r="C457" s="273">
        <v>53107</v>
      </c>
      <c r="D457" s="274" t="s">
        <v>423</v>
      </c>
      <c r="E457" s="275">
        <v>3301</v>
      </c>
      <c r="F457" s="192"/>
      <c r="G457" s="206"/>
      <c r="H457" s="207"/>
      <c r="I457" s="207"/>
      <c r="J457" s="207"/>
      <c r="K457" s="206"/>
      <c r="L457" s="207"/>
    </row>
    <row r="458" spans="1:12" ht="14.25">
      <c r="A458" s="94">
        <v>455</v>
      </c>
      <c r="B458" s="94">
        <v>17</v>
      </c>
      <c r="C458" s="273">
        <v>39887</v>
      </c>
      <c r="D458" s="274" t="s">
        <v>424</v>
      </c>
      <c r="E458" s="275">
        <v>3302</v>
      </c>
      <c r="F458" s="192"/>
      <c r="G458" s="206"/>
      <c r="H458" s="207"/>
      <c r="I458" s="207"/>
      <c r="J458" s="207"/>
      <c r="K458" s="206"/>
      <c r="L458" s="207"/>
    </row>
    <row r="459" spans="1:12" ht="14.25">
      <c r="A459" s="94">
        <v>456</v>
      </c>
      <c r="B459" s="94">
        <v>18</v>
      </c>
      <c r="C459" s="273">
        <v>50458</v>
      </c>
      <c r="D459" s="274" t="s">
        <v>425</v>
      </c>
      <c r="E459" s="275">
        <v>3306</v>
      </c>
      <c r="F459" s="192"/>
      <c r="G459" s="206"/>
      <c r="H459" s="207"/>
      <c r="I459" s="207"/>
      <c r="J459" s="207"/>
      <c r="K459" s="206"/>
      <c r="L459" s="207"/>
    </row>
    <row r="460" spans="1:12" ht="14.25">
      <c r="A460" s="94">
        <v>457</v>
      </c>
      <c r="B460" s="94">
        <v>19</v>
      </c>
      <c r="C460" s="273">
        <v>50451</v>
      </c>
      <c r="D460" s="274" t="s">
        <v>426</v>
      </c>
      <c r="E460" s="275">
        <v>3303</v>
      </c>
      <c r="F460" s="192"/>
      <c r="G460" s="193"/>
      <c r="H460" s="194"/>
      <c r="I460" s="194"/>
      <c r="J460" s="194"/>
      <c r="K460" s="195"/>
      <c r="L460" s="194"/>
    </row>
    <row r="461" spans="1:12" ht="14.25">
      <c r="A461" s="94">
        <v>458</v>
      </c>
      <c r="B461" s="94">
        <v>1</v>
      </c>
      <c r="C461" s="273">
        <v>16883</v>
      </c>
      <c r="D461" s="274" t="s">
        <v>427</v>
      </c>
      <c r="E461" s="275">
        <v>9398</v>
      </c>
      <c r="F461" s="192"/>
      <c r="G461" s="193"/>
      <c r="H461" s="194"/>
      <c r="I461" s="194"/>
      <c r="J461" s="194"/>
      <c r="K461" s="193"/>
      <c r="L461" s="194"/>
    </row>
    <row r="462" spans="1:12" ht="14.25">
      <c r="A462" s="94">
        <v>459</v>
      </c>
      <c r="B462" s="94">
        <v>2</v>
      </c>
      <c r="C462" s="273">
        <v>16880</v>
      </c>
      <c r="D462" s="274" t="s">
        <v>1283</v>
      </c>
      <c r="E462" s="275">
        <v>9400</v>
      </c>
      <c r="F462" s="192"/>
      <c r="G462" s="193"/>
      <c r="H462" s="194"/>
      <c r="I462" s="194"/>
      <c r="J462" s="194"/>
      <c r="K462" s="193"/>
      <c r="L462" s="194"/>
    </row>
    <row r="463" spans="1:12" ht="14.25">
      <c r="A463" s="94">
        <v>460</v>
      </c>
      <c r="B463" s="94">
        <v>3</v>
      </c>
      <c r="C463" s="273">
        <v>7373</v>
      </c>
      <c r="D463" s="274" t="s">
        <v>428</v>
      </c>
      <c r="E463" s="275">
        <v>9397</v>
      </c>
      <c r="F463" s="192"/>
      <c r="G463" s="193"/>
      <c r="H463" s="194"/>
      <c r="I463" s="194"/>
      <c r="J463" s="194"/>
      <c r="K463" s="193"/>
      <c r="L463" s="194"/>
    </row>
    <row r="464" spans="1:12" ht="14.25">
      <c r="A464" s="94">
        <v>461</v>
      </c>
      <c r="B464" s="94">
        <v>4</v>
      </c>
      <c r="C464" s="273">
        <v>18557</v>
      </c>
      <c r="D464" s="274" t="s">
        <v>1284</v>
      </c>
      <c r="E464" s="275">
        <v>9402</v>
      </c>
      <c r="F464" s="192"/>
      <c r="G464" s="193"/>
      <c r="H464" s="194"/>
      <c r="I464" s="194"/>
      <c r="J464" s="194"/>
      <c r="K464" s="193"/>
      <c r="L464" s="194"/>
    </row>
    <row r="465" spans="1:12" ht="14.25">
      <c r="A465" s="94">
        <v>462</v>
      </c>
      <c r="B465" s="97">
        <v>5</v>
      </c>
      <c r="C465" s="273">
        <v>29370</v>
      </c>
      <c r="D465" s="274" t="s">
        <v>430</v>
      </c>
      <c r="E465" s="275">
        <v>9401</v>
      </c>
      <c r="F465" s="192"/>
      <c r="G465" s="193"/>
      <c r="H465" s="194"/>
      <c r="I465" s="194"/>
      <c r="J465" s="194"/>
      <c r="K465" s="193"/>
      <c r="L465" s="194"/>
    </row>
    <row r="466" spans="1:12" ht="14.25">
      <c r="A466" s="94">
        <v>463</v>
      </c>
      <c r="B466" s="94">
        <v>6</v>
      </c>
      <c r="C466" s="273">
        <v>50418</v>
      </c>
      <c r="D466" s="274" t="s">
        <v>431</v>
      </c>
      <c r="E466" s="275">
        <v>9405</v>
      </c>
      <c r="F466" s="192"/>
      <c r="G466" s="193"/>
      <c r="H466" s="194"/>
      <c r="I466" s="194"/>
      <c r="J466" s="194"/>
      <c r="K466" s="193"/>
      <c r="L466" s="194"/>
    </row>
    <row r="467" spans="1:12" ht="14.25">
      <c r="A467" s="94">
        <v>464</v>
      </c>
      <c r="B467" s="94">
        <v>7</v>
      </c>
      <c r="C467" s="273">
        <v>7375</v>
      </c>
      <c r="D467" s="274" t="s">
        <v>432</v>
      </c>
      <c r="E467" s="275">
        <v>9403</v>
      </c>
      <c r="F467" s="192"/>
      <c r="G467" s="193"/>
      <c r="H467" s="194"/>
      <c r="I467" s="194"/>
      <c r="J467" s="194"/>
      <c r="K467" s="193"/>
      <c r="L467" s="194"/>
    </row>
    <row r="468" spans="1:12" ht="14.25">
      <c r="A468" s="94">
        <v>465</v>
      </c>
      <c r="B468" s="94">
        <v>8</v>
      </c>
      <c r="C468" s="273">
        <v>16884</v>
      </c>
      <c r="D468" s="274" t="s">
        <v>433</v>
      </c>
      <c r="E468" s="275">
        <v>9399</v>
      </c>
      <c r="F468" s="192"/>
      <c r="G468" s="193"/>
      <c r="H468" s="194"/>
      <c r="I468" s="194"/>
      <c r="J468" s="194"/>
      <c r="K468" s="193"/>
      <c r="L468" s="194"/>
    </row>
    <row r="469" spans="1:12" ht="14.25">
      <c r="A469" s="94">
        <v>466</v>
      </c>
      <c r="B469" s="94">
        <v>9</v>
      </c>
      <c r="C469" s="273">
        <v>34228</v>
      </c>
      <c r="D469" s="274" t="s">
        <v>434</v>
      </c>
      <c r="E469" s="275">
        <v>9404</v>
      </c>
      <c r="F469" s="192"/>
      <c r="G469" s="193"/>
      <c r="H469" s="194"/>
      <c r="I469" s="194"/>
      <c r="J469" s="194"/>
      <c r="K469" s="193"/>
      <c r="L469" s="194"/>
    </row>
    <row r="470" spans="1:12" ht="14.25">
      <c r="A470" s="94">
        <v>467</v>
      </c>
      <c r="B470" s="94">
        <v>1</v>
      </c>
      <c r="C470" s="273">
        <v>51947</v>
      </c>
      <c r="D470" s="274" t="s">
        <v>435</v>
      </c>
      <c r="E470" s="275">
        <v>3094</v>
      </c>
      <c r="F470" s="192"/>
      <c r="G470" s="193"/>
      <c r="H470" s="194"/>
      <c r="I470" s="194"/>
      <c r="J470" s="194"/>
      <c r="K470" s="193"/>
      <c r="L470" s="194"/>
    </row>
    <row r="471" spans="1:12" ht="14.25">
      <c r="A471" s="94">
        <v>468</v>
      </c>
      <c r="B471" s="94">
        <v>2</v>
      </c>
      <c r="C471" s="273">
        <v>2097</v>
      </c>
      <c r="D471" s="274" t="s">
        <v>436</v>
      </c>
      <c r="E471" s="275">
        <v>3095</v>
      </c>
      <c r="F471" s="192"/>
      <c r="G471" s="193"/>
      <c r="H471" s="194"/>
      <c r="I471" s="194"/>
      <c r="J471" s="194"/>
      <c r="K471" s="193"/>
      <c r="L471" s="194"/>
    </row>
    <row r="472" spans="1:12" ht="14.25">
      <c r="A472" s="94">
        <v>469</v>
      </c>
      <c r="B472" s="97">
        <v>3</v>
      </c>
      <c r="C472" s="273">
        <v>5094</v>
      </c>
      <c r="D472" s="274" t="s">
        <v>437</v>
      </c>
      <c r="E472" s="275">
        <v>3096</v>
      </c>
      <c r="F472" s="192"/>
      <c r="G472" s="203"/>
      <c r="H472" s="204"/>
      <c r="I472" s="204"/>
      <c r="J472" s="204"/>
      <c r="K472" s="205"/>
      <c r="L472" s="204"/>
    </row>
    <row r="473" spans="1:12" ht="14.25">
      <c r="A473" s="94">
        <v>470</v>
      </c>
      <c r="B473" s="94">
        <v>4</v>
      </c>
      <c r="C473" s="273">
        <v>49865</v>
      </c>
      <c r="D473" s="274" t="s">
        <v>438</v>
      </c>
      <c r="E473" s="275">
        <v>3106</v>
      </c>
      <c r="F473" s="192"/>
      <c r="G473" s="203"/>
      <c r="H473" s="204"/>
      <c r="I473" s="204"/>
      <c r="J473" s="204"/>
      <c r="K473" s="203"/>
      <c r="L473" s="204"/>
    </row>
    <row r="474" spans="1:12" ht="14.25">
      <c r="A474" s="94">
        <v>471</v>
      </c>
      <c r="B474" s="94">
        <v>5</v>
      </c>
      <c r="C474" s="273">
        <v>49866</v>
      </c>
      <c r="D474" s="274" t="s">
        <v>439</v>
      </c>
      <c r="E474" s="275">
        <v>3107</v>
      </c>
      <c r="F474" s="192"/>
      <c r="G474" s="203"/>
      <c r="H474" s="204"/>
      <c r="I474" s="204"/>
      <c r="J474" s="204"/>
      <c r="K474" s="203"/>
      <c r="L474" s="204"/>
    </row>
    <row r="475" spans="1:12" ht="14.25">
      <c r="A475" s="94">
        <v>472</v>
      </c>
      <c r="B475" s="94">
        <v>6</v>
      </c>
      <c r="C475" s="273">
        <v>5809</v>
      </c>
      <c r="D475" s="274" t="s">
        <v>440</v>
      </c>
      <c r="E475" s="275">
        <v>3097</v>
      </c>
      <c r="F475" s="192"/>
      <c r="G475" s="203"/>
      <c r="H475" s="204"/>
      <c r="I475" s="204"/>
      <c r="J475" s="204"/>
      <c r="K475" s="203"/>
      <c r="L475" s="204"/>
    </row>
    <row r="476" spans="1:12" ht="14.25">
      <c r="A476" s="94">
        <v>473</v>
      </c>
      <c r="B476" s="94">
        <v>7</v>
      </c>
      <c r="C476" s="273">
        <v>39763</v>
      </c>
      <c r="D476" s="274" t="s">
        <v>441</v>
      </c>
      <c r="E476" s="275">
        <v>3108</v>
      </c>
      <c r="F476" s="192"/>
      <c r="G476" s="203"/>
      <c r="H476" s="204"/>
      <c r="I476" s="204"/>
      <c r="J476" s="204"/>
      <c r="K476" s="203"/>
      <c r="L476" s="204"/>
    </row>
    <row r="477" spans="1:12" ht="14.25">
      <c r="A477" s="94">
        <v>474</v>
      </c>
      <c r="B477" s="94">
        <v>8</v>
      </c>
      <c r="C477" s="273">
        <v>41806</v>
      </c>
      <c r="D477" s="274" t="s">
        <v>442</v>
      </c>
      <c r="E477" s="275">
        <v>3098</v>
      </c>
      <c r="F477" s="192"/>
      <c r="G477" s="203"/>
      <c r="H477" s="204"/>
      <c r="I477" s="204"/>
      <c r="J477" s="204"/>
      <c r="K477" s="203"/>
      <c r="L477" s="204"/>
    </row>
    <row r="478" spans="1:12" ht="14.25">
      <c r="A478" s="94">
        <v>475</v>
      </c>
      <c r="B478" s="94">
        <v>9</v>
      </c>
      <c r="C478" s="273">
        <v>36670</v>
      </c>
      <c r="D478" s="274" t="s">
        <v>443</v>
      </c>
      <c r="E478" s="275">
        <v>3099</v>
      </c>
      <c r="F478" s="192"/>
      <c r="G478" s="203"/>
      <c r="H478" s="204"/>
      <c r="I478" s="204"/>
      <c r="J478" s="204"/>
      <c r="K478" s="203"/>
      <c r="L478" s="204"/>
    </row>
    <row r="479" spans="1:12" ht="14.25">
      <c r="A479" s="94">
        <v>476</v>
      </c>
      <c r="B479" s="94">
        <v>10</v>
      </c>
      <c r="C479" s="273">
        <v>10471</v>
      </c>
      <c r="D479" s="274" t="s">
        <v>444</v>
      </c>
      <c r="E479" s="275">
        <v>3100</v>
      </c>
      <c r="F479" s="192"/>
      <c r="G479" s="203"/>
      <c r="H479" s="204"/>
      <c r="I479" s="204"/>
      <c r="J479" s="204"/>
      <c r="K479" s="203"/>
      <c r="L479" s="204"/>
    </row>
    <row r="480" spans="1:12" ht="14.25">
      <c r="A480" s="94">
        <v>477</v>
      </c>
      <c r="B480" s="94">
        <v>11</v>
      </c>
      <c r="C480" s="273">
        <v>45667</v>
      </c>
      <c r="D480" s="274" t="s">
        <v>445</v>
      </c>
      <c r="E480" s="275">
        <v>3109</v>
      </c>
      <c r="F480" s="192"/>
      <c r="G480" s="203"/>
      <c r="H480" s="204"/>
      <c r="I480" s="204"/>
      <c r="J480" s="204"/>
      <c r="K480" s="203"/>
      <c r="L480" s="204"/>
    </row>
    <row r="481" spans="1:12" ht="14.25">
      <c r="A481" s="94">
        <v>478</v>
      </c>
      <c r="B481" s="94">
        <v>12</v>
      </c>
      <c r="C481" s="273">
        <v>45666</v>
      </c>
      <c r="D481" s="274" t="s">
        <v>446</v>
      </c>
      <c r="E481" s="275">
        <v>3110</v>
      </c>
      <c r="F481" s="192"/>
      <c r="G481" s="203"/>
      <c r="H481" s="204"/>
      <c r="I481" s="204"/>
      <c r="J481" s="204"/>
      <c r="K481" s="203"/>
      <c r="L481" s="204"/>
    </row>
    <row r="482" spans="1:12" ht="14.25">
      <c r="A482" s="94">
        <v>479</v>
      </c>
      <c r="B482" s="94">
        <v>13</v>
      </c>
      <c r="C482" s="273">
        <v>47467</v>
      </c>
      <c r="D482" s="274" t="s">
        <v>447</v>
      </c>
      <c r="E482" s="275">
        <v>3111</v>
      </c>
      <c r="F482" s="192"/>
      <c r="G482" s="203"/>
      <c r="H482" s="204"/>
      <c r="I482" s="204"/>
      <c r="J482" s="204"/>
      <c r="K482" s="203"/>
      <c r="L482" s="204"/>
    </row>
    <row r="483" spans="1:12" ht="14.25">
      <c r="A483" s="94">
        <v>480</v>
      </c>
      <c r="B483" s="97">
        <v>14</v>
      </c>
      <c r="C483" s="273">
        <v>5779</v>
      </c>
      <c r="D483" s="274" t="s">
        <v>448</v>
      </c>
      <c r="E483" s="275">
        <v>3101</v>
      </c>
      <c r="F483" s="192"/>
      <c r="G483" s="203"/>
      <c r="H483" s="204"/>
      <c r="I483" s="204"/>
      <c r="J483" s="204"/>
      <c r="K483" s="203"/>
      <c r="L483" s="204"/>
    </row>
    <row r="484" spans="1:12" ht="14.25">
      <c r="A484" s="94">
        <v>481</v>
      </c>
      <c r="B484" s="94">
        <v>15</v>
      </c>
      <c r="C484" s="276">
        <v>891</v>
      </c>
      <c r="D484" s="95" t="s">
        <v>449</v>
      </c>
      <c r="E484" s="277">
        <v>3102</v>
      </c>
      <c r="F484" s="192"/>
      <c r="G484" s="203"/>
      <c r="H484" s="204"/>
      <c r="I484" s="204"/>
      <c r="J484" s="204"/>
      <c r="K484" s="203"/>
      <c r="L484" s="204"/>
    </row>
    <row r="485" spans="1:12" ht="14.25">
      <c r="A485" s="94">
        <v>482</v>
      </c>
      <c r="B485" s="94">
        <v>16</v>
      </c>
      <c r="C485" s="276">
        <v>43898</v>
      </c>
      <c r="D485" s="95" t="s">
        <v>450</v>
      </c>
      <c r="E485" s="277">
        <v>3112</v>
      </c>
      <c r="F485" s="192"/>
      <c r="G485" s="199"/>
      <c r="H485" s="200"/>
      <c r="I485" s="200"/>
      <c r="J485" s="200"/>
      <c r="K485" s="215"/>
      <c r="L485" s="200"/>
    </row>
    <row r="486" spans="1:12" ht="14.25">
      <c r="A486" s="94">
        <v>483</v>
      </c>
      <c r="B486" s="94">
        <v>17</v>
      </c>
      <c r="C486" s="276">
        <v>2088</v>
      </c>
      <c r="D486" s="95" t="s">
        <v>451</v>
      </c>
      <c r="E486" s="277">
        <v>3103</v>
      </c>
      <c r="F486" s="192"/>
      <c r="G486" s="199"/>
      <c r="H486" s="200"/>
      <c r="I486" s="200"/>
      <c r="J486" s="200"/>
      <c r="K486" s="199"/>
      <c r="L486" s="200"/>
    </row>
    <row r="487" spans="1:12" ht="14.25">
      <c r="A487" s="94">
        <v>484</v>
      </c>
      <c r="B487" s="94">
        <v>18</v>
      </c>
      <c r="C487" s="276">
        <v>43897</v>
      </c>
      <c r="D487" s="95" t="s">
        <v>452</v>
      </c>
      <c r="E487" s="277">
        <v>3113</v>
      </c>
      <c r="F487" s="192"/>
      <c r="G487" s="199"/>
      <c r="H487" s="200"/>
      <c r="I487" s="200"/>
      <c r="J487" s="200"/>
      <c r="K487" s="199"/>
      <c r="L487" s="200"/>
    </row>
    <row r="488" spans="1:12" ht="14.25">
      <c r="A488" s="94">
        <v>485</v>
      </c>
      <c r="B488" s="94">
        <v>19</v>
      </c>
      <c r="C488" s="276">
        <v>35717</v>
      </c>
      <c r="D488" s="95" t="s">
        <v>453</v>
      </c>
      <c r="E488" s="277">
        <v>3104</v>
      </c>
      <c r="F488" s="192"/>
      <c r="G488" s="199"/>
      <c r="H488" s="200"/>
      <c r="I488" s="200"/>
      <c r="J488" s="200"/>
      <c r="K488" s="199"/>
      <c r="L488" s="200"/>
    </row>
    <row r="489" spans="1:12" ht="14.25">
      <c r="A489" s="94">
        <v>486</v>
      </c>
      <c r="B489" s="94">
        <v>20</v>
      </c>
      <c r="C489" s="276">
        <v>5807</v>
      </c>
      <c r="D489" s="95" t="s">
        <v>454</v>
      </c>
      <c r="E489" s="277">
        <v>3105</v>
      </c>
      <c r="F489" s="192"/>
      <c r="G489" s="199"/>
      <c r="H489" s="200"/>
      <c r="I489" s="200"/>
      <c r="J489" s="200"/>
      <c r="K489" s="199"/>
      <c r="L489" s="200"/>
    </row>
    <row r="490" spans="1:12" ht="14.25">
      <c r="A490" s="94">
        <v>487</v>
      </c>
      <c r="B490" s="94">
        <v>21</v>
      </c>
      <c r="C490" s="276">
        <v>55612</v>
      </c>
      <c r="D490" s="95" t="s">
        <v>1594</v>
      </c>
      <c r="E490" s="277">
        <v>9743</v>
      </c>
      <c r="F490" s="192"/>
      <c r="G490" s="199"/>
      <c r="H490" s="200"/>
      <c r="I490" s="200"/>
      <c r="J490" s="200"/>
      <c r="K490" s="199"/>
      <c r="L490" s="200"/>
    </row>
    <row r="491" spans="1:12" ht="14.25">
      <c r="A491" s="94">
        <v>488</v>
      </c>
      <c r="B491" s="94">
        <v>1</v>
      </c>
      <c r="C491" s="276">
        <v>40000</v>
      </c>
      <c r="D491" s="95" t="s">
        <v>455</v>
      </c>
      <c r="E491" s="277">
        <v>7488</v>
      </c>
      <c r="F491" s="192"/>
      <c r="G491" s="199"/>
      <c r="H491" s="200"/>
      <c r="I491" s="200"/>
      <c r="J491" s="200"/>
      <c r="K491" s="199"/>
      <c r="L491" s="200"/>
    </row>
    <row r="492" spans="1:12" ht="14.25">
      <c r="A492" s="94">
        <v>489</v>
      </c>
      <c r="B492" s="94">
        <v>2</v>
      </c>
      <c r="C492" s="276">
        <v>40029</v>
      </c>
      <c r="D492" s="95" t="s">
        <v>456</v>
      </c>
      <c r="E492" s="277">
        <v>7489</v>
      </c>
      <c r="F492" s="192"/>
      <c r="G492" s="206"/>
      <c r="H492" s="207"/>
      <c r="I492" s="207"/>
      <c r="J492" s="207"/>
      <c r="K492" s="208"/>
      <c r="L492" s="207"/>
    </row>
    <row r="493" spans="1:12" ht="14.25">
      <c r="A493" s="94">
        <v>490</v>
      </c>
      <c r="B493" s="94">
        <v>3</v>
      </c>
      <c r="C493" s="276">
        <v>40030</v>
      </c>
      <c r="D493" s="95" t="s">
        <v>457</v>
      </c>
      <c r="E493" s="277">
        <v>7490</v>
      </c>
      <c r="F493" s="192"/>
      <c r="G493" s="206"/>
      <c r="H493" s="207"/>
      <c r="I493" s="207"/>
      <c r="J493" s="207"/>
      <c r="K493" s="206"/>
      <c r="L493" s="207"/>
    </row>
    <row r="494" spans="1:12" ht="14.25">
      <c r="A494" s="94">
        <v>491</v>
      </c>
      <c r="B494" s="94">
        <v>4</v>
      </c>
      <c r="C494" s="276">
        <v>51530</v>
      </c>
      <c r="D494" s="95" t="s">
        <v>458</v>
      </c>
      <c r="E494" s="277">
        <v>7496</v>
      </c>
      <c r="F494" s="192"/>
      <c r="G494" s="206"/>
      <c r="H494" s="207"/>
      <c r="I494" s="207"/>
      <c r="J494" s="207"/>
      <c r="K494" s="206"/>
      <c r="L494" s="207"/>
    </row>
    <row r="495" spans="1:12" ht="14.25">
      <c r="A495" s="94">
        <v>492</v>
      </c>
      <c r="B495" s="94">
        <v>5</v>
      </c>
      <c r="C495" s="276">
        <v>49435</v>
      </c>
      <c r="D495" s="274" t="s">
        <v>459</v>
      </c>
      <c r="E495" s="277">
        <v>7491</v>
      </c>
      <c r="F495" s="192"/>
      <c r="G495" s="206"/>
      <c r="H495" s="207"/>
      <c r="I495" s="207"/>
      <c r="J495" s="207"/>
      <c r="K495" s="206"/>
      <c r="L495" s="207"/>
    </row>
    <row r="496" spans="1:12" ht="14.25">
      <c r="A496" s="94">
        <v>493</v>
      </c>
      <c r="B496" s="94">
        <v>6</v>
      </c>
      <c r="C496" s="276">
        <v>51531</v>
      </c>
      <c r="D496" s="95" t="s">
        <v>460</v>
      </c>
      <c r="E496" s="277">
        <v>7497</v>
      </c>
      <c r="F496" s="192"/>
      <c r="G496" s="206"/>
      <c r="H496" s="207"/>
      <c r="I496" s="207"/>
      <c r="J496" s="207"/>
      <c r="K496" s="206"/>
      <c r="L496" s="207"/>
    </row>
    <row r="497" spans="1:12" ht="14.25">
      <c r="A497" s="94">
        <v>494</v>
      </c>
      <c r="B497" s="94">
        <v>7</v>
      </c>
      <c r="C497" s="276">
        <v>51533</v>
      </c>
      <c r="D497" s="95" t="s">
        <v>461</v>
      </c>
      <c r="E497" s="277">
        <v>7498</v>
      </c>
      <c r="F497" s="192"/>
      <c r="G497" s="206"/>
      <c r="H497" s="207"/>
      <c r="I497" s="207"/>
      <c r="J497" s="207"/>
      <c r="K497" s="206"/>
      <c r="L497" s="207"/>
    </row>
    <row r="498" spans="1:12" ht="14.25">
      <c r="A498" s="94">
        <v>495</v>
      </c>
      <c r="B498" s="94">
        <v>8</v>
      </c>
      <c r="C498" s="276">
        <v>43300</v>
      </c>
      <c r="D498" s="95" t="s">
        <v>462</v>
      </c>
      <c r="E498" s="277">
        <v>7492</v>
      </c>
      <c r="F498" s="192"/>
      <c r="G498" s="206"/>
      <c r="H498" s="207"/>
      <c r="I498" s="207"/>
      <c r="J498" s="207"/>
      <c r="K498" s="206"/>
      <c r="L498" s="207"/>
    </row>
    <row r="499" spans="1:12" ht="14.25">
      <c r="A499" s="94">
        <v>496</v>
      </c>
      <c r="B499" s="94">
        <v>9</v>
      </c>
      <c r="C499" s="276">
        <v>22593</v>
      </c>
      <c r="D499" s="95" t="s">
        <v>463</v>
      </c>
      <c r="E499" s="277">
        <v>7493</v>
      </c>
      <c r="F499" s="192"/>
      <c r="G499" s="206"/>
      <c r="H499" s="207"/>
      <c r="I499" s="207"/>
      <c r="J499" s="207"/>
      <c r="K499" s="206"/>
      <c r="L499" s="207"/>
    </row>
    <row r="500" spans="1:12" ht="14.25">
      <c r="A500" s="94">
        <v>497</v>
      </c>
      <c r="B500" s="94">
        <v>10</v>
      </c>
      <c r="C500" s="276">
        <v>40008</v>
      </c>
      <c r="D500" s="95" t="s">
        <v>464</v>
      </c>
      <c r="E500" s="277">
        <v>7494</v>
      </c>
      <c r="F500" s="192"/>
      <c r="G500" s="206"/>
      <c r="H500" s="207"/>
      <c r="I500" s="207"/>
      <c r="J500" s="207"/>
      <c r="K500" s="206"/>
      <c r="L500" s="207"/>
    </row>
    <row r="501" spans="1:12" ht="14.25">
      <c r="A501" s="94">
        <v>498</v>
      </c>
      <c r="B501" s="94">
        <v>11</v>
      </c>
      <c r="C501" s="276">
        <v>51532</v>
      </c>
      <c r="D501" s="95" t="s">
        <v>465</v>
      </c>
      <c r="E501" s="277">
        <v>7499</v>
      </c>
      <c r="F501" s="192"/>
      <c r="G501" s="206"/>
      <c r="H501" s="207"/>
      <c r="I501" s="207"/>
      <c r="J501" s="207"/>
      <c r="K501" s="206"/>
      <c r="L501" s="207"/>
    </row>
    <row r="502" spans="1:12" ht="14.25">
      <c r="A502" s="94">
        <v>499</v>
      </c>
      <c r="B502" s="94">
        <v>12</v>
      </c>
      <c r="C502" s="276">
        <v>40007</v>
      </c>
      <c r="D502" s="95" t="s">
        <v>466</v>
      </c>
      <c r="E502" s="277">
        <v>7495</v>
      </c>
      <c r="F502" s="192"/>
      <c r="G502" s="206"/>
      <c r="H502" s="207"/>
      <c r="I502" s="207"/>
      <c r="J502" s="207"/>
      <c r="K502" s="206"/>
      <c r="L502" s="207"/>
    </row>
    <row r="503" spans="1:12" ht="14.25">
      <c r="A503" s="94">
        <v>500</v>
      </c>
      <c r="B503" s="94">
        <v>1</v>
      </c>
      <c r="C503" s="276">
        <v>34231</v>
      </c>
      <c r="D503" s="95" t="s">
        <v>467</v>
      </c>
      <c r="E503" s="277">
        <v>7043</v>
      </c>
      <c r="F503" s="192"/>
      <c r="G503" s="206"/>
      <c r="H503" s="207"/>
      <c r="I503" s="207"/>
      <c r="J503" s="207"/>
      <c r="K503" s="206"/>
      <c r="L503" s="207"/>
    </row>
    <row r="504" spans="1:12" ht="14.25">
      <c r="A504" s="94">
        <v>501</v>
      </c>
      <c r="B504" s="94">
        <v>2</v>
      </c>
      <c r="C504" s="276">
        <v>27104</v>
      </c>
      <c r="D504" s="95" t="s">
        <v>468</v>
      </c>
      <c r="E504" s="277">
        <v>7044</v>
      </c>
      <c r="F504" s="192"/>
      <c r="G504" s="206"/>
      <c r="H504" s="207"/>
      <c r="I504" s="207"/>
      <c r="J504" s="207"/>
      <c r="K504" s="206"/>
      <c r="L504" s="207"/>
    </row>
    <row r="505" spans="1:12" ht="14.25">
      <c r="A505" s="94">
        <v>502</v>
      </c>
      <c r="B505" s="97">
        <v>3</v>
      </c>
      <c r="C505" s="276">
        <v>12445</v>
      </c>
      <c r="D505" s="95" t="s">
        <v>469</v>
      </c>
      <c r="E505" s="277">
        <v>7045</v>
      </c>
      <c r="F505" s="192"/>
      <c r="G505" s="206"/>
      <c r="H505" s="207"/>
      <c r="I505" s="207"/>
      <c r="J505" s="207"/>
      <c r="K505" s="206"/>
      <c r="L505" s="207"/>
    </row>
    <row r="506" spans="1:12" ht="14.25">
      <c r="A506" s="94">
        <v>503</v>
      </c>
      <c r="B506" s="94">
        <v>4</v>
      </c>
      <c r="C506" s="273">
        <v>25203</v>
      </c>
      <c r="D506" s="274" t="s">
        <v>470</v>
      </c>
      <c r="E506" s="275">
        <v>7046</v>
      </c>
      <c r="F506" s="192"/>
      <c r="G506" s="222"/>
      <c r="H506" s="223"/>
      <c r="I506" s="223"/>
      <c r="J506" s="223"/>
      <c r="K506" s="224"/>
      <c r="L506" s="223"/>
    </row>
    <row r="507" spans="1:12" ht="14.25">
      <c r="A507" s="94">
        <v>504</v>
      </c>
      <c r="B507" s="94">
        <v>5</v>
      </c>
      <c r="C507" s="273">
        <v>23859</v>
      </c>
      <c r="D507" s="274" t="s">
        <v>471</v>
      </c>
      <c r="E507" s="275">
        <v>7047</v>
      </c>
      <c r="F507" s="192"/>
      <c r="G507" s="222"/>
      <c r="H507" s="223"/>
      <c r="I507" s="223"/>
      <c r="J507" s="223"/>
      <c r="K507" s="222"/>
      <c r="L507" s="223"/>
    </row>
    <row r="508" spans="1:12" ht="14.25">
      <c r="A508" s="94">
        <v>505</v>
      </c>
      <c r="B508" s="94">
        <v>6</v>
      </c>
      <c r="C508" s="273">
        <v>23858</v>
      </c>
      <c r="D508" s="274" t="s">
        <v>472</v>
      </c>
      <c r="E508" s="275">
        <v>7048</v>
      </c>
      <c r="F508" s="192"/>
      <c r="G508" s="222"/>
      <c r="H508" s="223"/>
      <c r="I508" s="223"/>
      <c r="J508" s="223"/>
      <c r="K508" s="222"/>
      <c r="L508" s="223"/>
    </row>
    <row r="509" spans="1:12" ht="14.25">
      <c r="A509" s="94">
        <v>506</v>
      </c>
      <c r="B509" s="94">
        <v>7</v>
      </c>
      <c r="C509" s="273">
        <v>41517</v>
      </c>
      <c r="D509" s="274" t="s">
        <v>473</v>
      </c>
      <c r="E509" s="275">
        <v>7049</v>
      </c>
      <c r="F509" s="192"/>
      <c r="G509" s="199"/>
      <c r="H509" s="200"/>
      <c r="I509" s="200"/>
      <c r="J509" s="200"/>
      <c r="K509" s="199"/>
      <c r="L509" s="200"/>
    </row>
    <row r="510" spans="1:12" ht="14.25">
      <c r="A510" s="94">
        <v>507</v>
      </c>
      <c r="B510" s="94">
        <v>8</v>
      </c>
      <c r="C510" s="273">
        <v>21094</v>
      </c>
      <c r="D510" s="274" t="s">
        <v>474</v>
      </c>
      <c r="E510" s="275">
        <v>7050</v>
      </c>
      <c r="F510" s="192"/>
      <c r="G510" s="222"/>
      <c r="H510" s="223"/>
      <c r="I510" s="223"/>
      <c r="J510" s="223"/>
      <c r="K510" s="222"/>
      <c r="L510" s="223"/>
    </row>
    <row r="511" spans="1:12" ht="14.25">
      <c r="A511" s="94">
        <v>508</v>
      </c>
      <c r="B511" s="94">
        <v>9</v>
      </c>
      <c r="C511" s="273">
        <v>25204</v>
      </c>
      <c r="D511" s="274" t="s">
        <v>475</v>
      </c>
      <c r="E511" s="275">
        <v>7051</v>
      </c>
      <c r="F511" s="192"/>
      <c r="G511" s="222"/>
      <c r="H511" s="223"/>
      <c r="I511" s="223"/>
      <c r="J511" s="223"/>
      <c r="K511" s="222"/>
      <c r="L511" s="223"/>
    </row>
    <row r="512" spans="1:12" ht="14.25">
      <c r="A512" s="94">
        <v>509</v>
      </c>
      <c r="B512" s="94">
        <v>10</v>
      </c>
      <c r="C512" s="273">
        <v>27106</v>
      </c>
      <c r="D512" s="274" t="s">
        <v>476</v>
      </c>
      <c r="E512" s="275">
        <v>7052</v>
      </c>
      <c r="F512" s="192"/>
      <c r="G512" s="222"/>
      <c r="H512" s="223"/>
      <c r="I512" s="223"/>
      <c r="J512" s="223"/>
      <c r="K512" s="222"/>
      <c r="L512" s="223"/>
    </row>
    <row r="513" spans="1:12" ht="14.25">
      <c r="A513" s="94">
        <v>510</v>
      </c>
      <c r="B513" s="94">
        <v>11</v>
      </c>
      <c r="C513" s="273">
        <v>20617</v>
      </c>
      <c r="D513" s="274" t="s">
        <v>477</v>
      </c>
      <c r="E513" s="275">
        <v>7053</v>
      </c>
      <c r="F513" s="192"/>
      <c r="G513" s="222"/>
      <c r="H513" s="223"/>
      <c r="I513" s="223"/>
      <c r="J513" s="223"/>
      <c r="K513" s="222"/>
      <c r="L513" s="223"/>
    </row>
    <row r="514" spans="1:12" ht="14.25">
      <c r="A514" s="94">
        <v>511</v>
      </c>
      <c r="B514" s="94">
        <v>12</v>
      </c>
      <c r="C514" s="273">
        <v>12448</v>
      </c>
      <c r="D514" s="274" t="s">
        <v>478</v>
      </c>
      <c r="E514" s="275">
        <v>7054</v>
      </c>
      <c r="F514" s="192"/>
      <c r="G514" s="222"/>
      <c r="H514" s="223"/>
      <c r="I514" s="223"/>
      <c r="J514" s="223"/>
      <c r="K514" s="222"/>
      <c r="L514" s="223"/>
    </row>
    <row r="515" spans="1:12" ht="14.25">
      <c r="A515" s="94">
        <v>512</v>
      </c>
      <c r="B515" s="94">
        <v>1</v>
      </c>
      <c r="C515" s="273">
        <v>56028</v>
      </c>
      <c r="D515" s="274" t="s">
        <v>1595</v>
      </c>
      <c r="E515" s="275">
        <v>10699</v>
      </c>
      <c r="F515" s="192"/>
      <c r="G515" s="222"/>
      <c r="H515" s="223"/>
      <c r="I515" s="223"/>
      <c r="J515" s="223"/>
      <c r="K515" s="222"/>
      <c r="L515" s="223"/>
    </row>
    <row r="516" spans="1:12" ht="14.25">
      <c r="A516" s="94">
        <v>513</v>
      </c>
      <c r="B516" s="94">
        <v>2</v>
      </c>
      <c r="C516" s="273">
        <v>55753</v>
      </c>
      <c r="D516" s="274" t="s">
        <v>1596</v>
      </c>
      <c r="E516" s="275">
        <v>10151</v>
      </c>
      <c r="F516" s="192"/>
      <c r="G516" s="222"/>
      <c r="H516" s="223"/>
      <c r="I516" s="223"/>
      <c r="J516" s="223"/>
      <c r="K516" s="222"/>
      <c r="L516" s="223"/>
    </row>
    <row r="517" spans="1:12" ht="14.25">
      <c r="A517" s="94">
        <v>514</v>
      </c>
      <c r="B517" s="94">
        <v>3</v>
      </c>
      <c r="C517" s="273">
        <v>55748</v>
      </c>
      <c r="D517" s="274" t="s">
        <v>1597</v>
      </c>
      <c r="E517" s="275">
        <v>10146</v>
      </c>
      <c r="F517" s="192"/>
      <c r="G517" s="222"/>
      <c r="H517" s="223"/>
      <c r="I517" s="223"/>
      <c r="J517" s="223"/>
      <c r="K517" s="222"/>
      <c r="L517" s="223"/>
    </row>
    <row r="518" spans="1:12" ht="14.25">
      <c r="A518" s="94">
        <v>515</v>
      </c>
      <c r="B518" s="94">
        <v>4</v>
      </c>
      <c r="C518" s="273">
        <v>35985</v>
      </c>
      <c r="D518" s="274" t="s">
        <v>479</v>
      </c>
      <c r="E518" s="275">
        <v>7134</v>
      </c>
      <c r="F518" s="192"/>
      <c r="G518" s="222"/>
      <c r="H518" s="223"/>
      <c r="I518" s="223"/>
      <c r="J518" s="223"/>
      <c r="K518" s="222"/>
      <c r="L518" s="223"/>
    </row>
    <row r="519" spans="1:12" ht="14.25">
      <c r="A519" s="94">
        <v>516</v>
      </c>
      <c r="B519" s="94">
        <v>5</v>
      </c>
      <c r="C519" s="273">
        <v>55747</v>
      </c>
      <c r="D519" s="274" t="s">
        <v>1598</v>
      </c>
      <c r="E519" s="275">
        <v>10145</v>
      </c>
      <c r="F519" s="192"/>
      <c r="G519" s="222"/>
      <c r="H519" s="223"/>
      <c r="I519" s="223"/>
      <c r="J519" s="223"/>
      <c r="K519" s="222"/>
      <c r="L519" s="223"/>
    </row>
    <row r="520" spans="1:12" ht="14.25">
      <c r="A520" s="94">
        <v>517</v>
      </c>
      <c r="B520" s="94">
        <v>6</v>
      </c>
      <c r="C520" s="273">
        <v>55750</v>
      </c>
      <c r="D520" s="274" t="s">
        <v>1599</v>
      </c>
      <c r="E520" s="275">
        <v>10148</v>
      </c>
      <c r="F520" s="192"/>
      <c r="G520" s="222"/>
      <c r="H520" s="223"/>
      <c r="I520" s="223"/>
      <c r="J520" s="223"/>
      <c r="K520" s="222"/>
      <c r="L520" s="223"/>
    </row>
    <row r="521" spans="1:12" ht="14.25">
      <c r="A521" s="94">
        <v>518</v>
      </c>
      <c r="B521" s="94">
        <v>7</v>
      </c>
      <c r="C521" s="273">
        <v>55746</v>
      </c>
      <c r="D521" s="274" t="s">
        <v>1600</v>
      </c>
      <c r="E521" s="275">
        <v>10144</v>
      </c>
      <c r="F521" s="192"/>
      <c r="G521" s="222"/>
      <c r="H521" s="223"/>
      <c r="I521" s="223"/>
      <c r="J521" s="223"/>
      <c r="K521" s="222"/>
      <c r="L521" s="223"/>
    </row>
    <row r="522" spans="1:12" ht="14.25">
      <c r="A522" s="94">
        <v>519</v>
      </c>
      <c r="B522" s="94">
        <v>8</v>
      </c>
      <c r="C522" s="273">
        <v>55752</v>
      </c>
      <c r="D522" s="274" t="s">
        <v>1601</v>
      </c>
      <c r="E522" s="275">
        <v>10150</v>
      </c>
      <c r="F522" s="192"/>
      <c r="G522" s="222"/>
      <c r="H522" s="223"/>
      <c r="I522" s="223"/>
      <c r="J522" s="223"/>
      <c r="K522" s="222"/>
      <c r="L522" s="223"/>
    </row>
    <row r="523" spans="1:12" ht="14.25">
      <c r="A523" s="94">
        <v>520</v>
      </c>
      <c r="B523" s="94">
        <v>9</v>
      </c>
      <c r="C523" s="273">
        <v>41967</v>
      </c>
      <c r="D523" s="274" t="s">
        <v>480</v>
      </c>
      <c r="E523" s="275">
        <v>7135</v>
      </c>
      <c r="F523" s="192"/>
      <c r="G523" s="222"/>
      <c r="H523" s="223"/>
      <c r="I523" s="223"/>
      <c r="J523" s="223"/>
      <c r="K523" s="222"/>
      <c r="L523" s="223"/>
    </row>
    <row r="524" spans="1:12" ht="14.25">
      <c r="A524" s="94">
        <v>521</v>
      </c>
      <c r="B524" s="94">
        <v>10</v>
      </c>
      <c r="C524" s="273">
        <v>55745</v>
      </c>
      <c r="D524" s="274" t="s">
        <v>1602</v>
      </c>
      <c r="E524" s="275">
        <v>10143</v>
      </c>
      <c r="F524" s="192"/>
      <c r="G524" s="206"/>
      <c r="H524" s="207"/>
      <c r="I524" s="207"/>
      <c r="J524" s="207"/>
      <c r="K524" s="208"/>
      <c r="L524" s="207"/>
    </row>
    <row r="525" spans="1:12" ht="14.25">
      <c r="A525" s="94">
        <v>522</v>
      </c>
      <c r="B525" s="94">
        <v>11</v>
      </c>
      <c r="C525" s="273">
        <v>35987</v>
      </c>
      <c r="D525" s="274" t="s">
        <v>1274</v>
      </c>
      <c r="E525" s="275">
        <v>7136</v>
      </c>
      <c r="F525" s="192"/>
      <c r="G525" s="206"/>
      <c r="H525" s="207"/>
      <c r="I525" s="207"/>
      <c r="J525" s="207"/>
      <c r="K525" s="206"/>
      <c r="L525" s="207"/>
    </row>
    <row r="526" spans="1:12" ht="14.25">
      <c r="A526" s="94">
        <v>523</v>
      </c>
      <c r="B526" s="94">
        <v>12</v>
      </c>
      <c r="C526" s="273">
        <v>35882</v>
      </c>
      <c r="D526" s="274" t="s">
        <v>481</v>
      </c>
      <c r="E526" s="275">
        <v>7137</v>
      </c>
      <c r="F526" s="192"/>
      <c r="G526" s="206"/>
      <c r="H526" s="207"/>
      <c r="I526" s="207"/>
      <c r="J526" s="207"/>
      <c r="K526" s="206"/>
      <c r="L526" s="207"/>
    </row>
    <row r="527" spans="1:12" ht="14.25">
      <c r="A527" s="94">
        <v>524</v>
      </c>
      <c r="B527" s="94">
        <v>13</v>
      </c>
      <c r="C527" s="273">
        <v>55743</v>
      </c>
      <c r="D527" s="274" t="s">
        <v>1603</v>
      </c>
      <c r="E527" s="275">
        <v>10141</v>
      </c>
      <c r="F527" s="192"/>
      <c r="G527" s="206"/>
      <c r="H527" s="207"/>
      <c r="I527" s="207"/>
      <c r="J527" s="207"/>
      <c r="K527" s="206"/>
      <c r="L527" s="207"/>
    </row>
    <row r="528" spans="1:12" ht="14.25">
      <c r="A528" s="94">
        <v>525</v>
      </c>
      <c r="B528" s="94">
        <v>14</v>
      </c>
      <c r="C528" s="273">
        <v>55742</v>
      </c>
      <c r="D528" s="274" t="s">
        <v>1604</v>
      </c>
      <c r="E528" s="275">
        <v>10140</v>
      </c>
      <c r="F528" s="192"/>
      <c r="G528" s="206"/>
      <c r="H528" s="207"/>
      <c r="I528" s="207"/>
      <c r="J528" s="207"/>
      <c r="K528" s="206"/>
      <c r="L528" s="207"/>
    </row>
    <row r="529" spans="1:12" ht="14.25">
      <c r="A529" s="94">
        <v>526</v>
      </c>
      <c r="B529" s="97">
        <v>15</v>
      </c>
      <c r="C529" s="273">
        <v>55754</v>
      </c>
      <c r="D529" s="274" t="s">
        <v>1605</v>
      </c>
      <c r="E529" s="275">
        <v>10152</v>
      </c>
      <c r="F529" s="192"/>
      <c r="G529" s="206"/>
      <c r="H529" s="207"/>
      <c r="I529" s="207"/>
      <c r="J529" s="207"/>
      <c r="K529" s="206"/>
      <c r="L529" s="207"/>
    </row>
    <row r="530" spans="1:12" ht="14.25">
      <c r="A530" s="94">
        <v>527</v>
      </c>
      <c r="B530" s="94">
        <v>16</v>
      </c>
      <c r="C530" s="279">
        <v>55749</v>
      </c>
      <c r="D530" s="95" t="s">
        <v>1606</v>
      </c>
      <c r="E530" s="280">
        <v>10147</v>
      </c>
      <c r="F530" s="192"/>
      <c r="G530" s="206"/>
      <c r="H530" s="207"/>
      <c r="I530" s="207"/>
      <c r="J530" s="207"/>
      <c r="K530" s="206"/>
      <c r="L530" s="207"/>
    </row>
    <row r="531" spans="1:12" ht="14.25">
      <c r="A531" s="94">
        <v>528</v>
      </c>
      <c r="B531" s="94">
        <v>17</v>
      </c>
      <c r="C531" s="279">
        <v>35991</v>
      </c>
      <c r="D531" s="95" t="s">
        <v>482</v>
      </c>
      <c r="E531" s="280">
        <v>7138</v>
      </c>
      <c r="F531" s="192"/>
      <c r="G531" s="206"/>
      <c r="H531" s="207"/>
      <c r="I531" s="207"/>
      <c r="J531" s="207"/>
      <c r="K531" s="206"/>
      <c r="L531" s="207"/>
    </row>
    <row r="532" spans="1:12" ht="14.25">
      <c r="A532" s="94">
        <v>529</v>
      </c>
      <c r="B532" s="94">
        <v>18</v>
      </c>
      <c r="C532" s="279">
        <v>35989</v>
      </c>
      <c r="D532" s="95" t="s">
        <v>483</v>
      </c>
      <c r="E532" s="280">
        <v>7139</v>
      </c>
      <c r="F532" s="192"/>
      <c r="G532" s="206"/>
      <c r="H532" s="207"/>
      <c r="I532" s="207"/>
      <c r="J532" s="207"/>
      <c r="K532" s="206"/>
      <c r="L532" s="207"/>
    </row>
    <row r="533" spans="1:12" ht="14.25">
      <c r="A533" s="94">
        <v>530</v>
      </c>
      <c r="B533" s="94">
        <v>19</v>
      </c>
      <c r="C533" s="279">
        <v>35990</v>
      </c>
      <c r="D533" s="95" t="s">
        <v>484</v>
      </c>
      <c r="E533" s="280">
        <v>7140</v>
      </c>
      <c r="F533" s="192"/>
      <c r="G533" s="206"/>
      <c r="H533" s="207"/>
      <c r="I533" s="207"/>
      <c r="J533" s="207"/>
      <c r="K533" s="206"/>
      <c r="L533" s="207"/>
    </row>
    <row r="534" spans="1:12" ht="14.25">
      <c r="A534" s="94">
        <v>531</v>
      </c>
      <c r="B534" s="94">
        <v>20</v>
      </c>
      <c r="C534" s="279">
        <v>55744</v>
      </c>
      <c r="D534" s="95" t="s">
        <v>1607</v>
      </c>
      <c r="E534" s="280">
        <v>10142</v>
      </c>
      <c r="F534" s="192"/>
      <c r="G534" s="196"/>
      <c r="H534" s="197"/>
      <c r="I534" s="197"/>
      <c r="J534" s="197"/>
      <c r="K534" s="198"/>
      <c r="L534" s="197"/>
    </row>
    <row r="535" spans="1:12" ht="14.25">
      <c r="A535" s="94">
        <v>532</v>
      </c>
      <c r="B535" s="94">
        <v>21</v>
      </c>
      <c r="C535" s="279">
        <v>55751</v>
      </c>
      <c r="D535" s="95" t="s">
        <v>1608</v>
      </c>
      <c r="E535" s="280">
        <v>10149</v>
      </c>
      <c r="F535" s="192"/>
      <c r="G535" s="196"/>
      <c r="H535" s="197"/>
      <c r="I535" s="197"/>
      <c r="J535" s="197"/>
      <c r="K535" s="196"/>
      <c r="L535" s="197"/>
    </row>
    <row r="536" spans="1:12" ht="14.25">
      <c r="A536" s="94">
        <v>533</v>
      </c>
      <c r="B536" s="94">
        <v>22</v>
      </c>
      <c r="C536" s="279">
        <v>55741</v>
      </c>
      <c r="D536" s="95" t="s">
        <v>1609</v>
      </c>
      <c r="E536" s="280">
        <v>10139</v>
      </c>
      <c r="F536" s="192"/>
      <c r="G536" s="196"/>
      <c r="H536" s="197"/>
      <c r="I536" s="197"/>
      <c r="J536" s="197"/>
      <c r="K536" s="196"/>
      <c r="L536" s="197"/>
    </row>
    <row r="537" spans="1:12" ht="14.25">
      <c r="A537" s="94">
        <v>534</v>
      </c>
      <c r="B537" s="94">
        <v>1</v>
      </c>
      <c r="C537" s="279">
        <v>23874</v>
      </c>
      <c r="D537" s="95" t="s">
        <v>485</v>
      </c>
      <c r="E537" s="280">
        <v>1625</v>
      </c>
      <c r="F537" s="192"/>
      <c r="G537" s="196"/>
      <c r="H537" s="197"/>
      <c r="I537" s="197"/>
      <c r="J537" s="197"/>
      <c r="K537" s="196"/>
      <c r="L537" s="197"/>
    </row>
    <row r="538" spans="1:12" ht="14.25">
      <c r="A538" s="94">
        <v>535</v>
      </c>
      <c r="B538" s="94">
        <v>2</v>
      </c>
      <c r="C538" s="279">
        <v>5948</v>
      </c>
      <c r="D538" s="95" t="s">
        <v>486</v>
      </c>
      <c r="E538" s="280">
        <v>1626</v>
      </c>
      <c r="F538" s="192"/>
      <c r="G538" s="196"/>
      <c r="H538" s="197"/>
      <c r="I538" s="197"/>
      <c r="J538" s="197"/>
      <c r="K538" s="196"/>
      <c r="L538" s="197"/>
    </row>
    <row r="539" spans="1:12" ht="14.25">
      <c r="A539" s="94">
        <v>536</v>
      </c>
      <c r="B539" s="94">
        <v>3</v>
      </c>
      <c r="C539" s="276">
        <v>31703</v>
      </c>
      <c r="D539" s="95" t="s">
        <v>487</v>
      </c>
      <c r="E539" s="277">
        <v>1627</v>
      </c>
      <c r="F539" s="192"/>
      <c r="G539" s="196"/>
      <c r="H539" s="197"/>
      <c r="I539" s="197"/>
      <c r="J539" s="197"/>
      <c r="K539" s="196"/>
      <c r="L539" s="197"/>
    </row>
    <row r="540" spans="1:12" ht="14.25">
      <c r="A540" s="94">
        <v>537</v>
      </c>
      <c r="B540" s="94">
        <v>4</v>
      </c>
      <c r="C540" s="279">
        <v>5949</v>
      </c>
      <c r="D540" s="95" t="s">
        <v>488</v>
      </c>
      <c r="E540" s="280">
        <v>1628</v>
      </c>
      <c r="F540" s="192"/>
      <c r="G540" s="196"/>
      <c r="H540" s="197"/>
      <c r="I540" s="197"/>
      <c r="J540" s="197"/>
      <c r="K540" s="196"/>
      <c r="L540" s="197"/>
    </row>
    <row r="541" spans="1:12" ht="14.25">
      <c r="A541" s="94">
        <v>538</v>
      </c>
      <c r="B541" s="97">
        <v>5</v>
      </c>
      <c r="C541" s="279">
        <v>33507</v>
      </c>
      <c r="D541" s="95" t="s">
        <v>489</v>
      </c>
      <c r="E541" s="280">
        <v>1629</v>
      </c>
      <c r="F541" s="192"/>
      <c r="G541" s="196"/>
      <c r="H541" s="197"/>
      <c r="I541" s="197"/>
      <c r="J541" s="197"/>
      <c r="K541" s="196"/>
      <c r="L541" s="197"/>
    </row>
    <row r="542" spans="1:12" ht="14.25">
      <c r="A542" s="94">
        <v>539</v>
      </c>
      <c r="B542" s="94">
        <v>6</v>
      </c>
      <c r="C542" s="273">
        <v>51985</v>
      </c>
      <c r="D542" s="274" t="s">
        <v>490</v>
      </c>
      <c r="E542" s="275">
        <v>1630</v>
      </c>
      <c r="F542" s="192"/>
      <c r="G542" s="196"/>
      <c r="H542" s="197"/>
      <c r="I542" s="197"/>
      <c r="J542" s="197"/>
      <c r="K542" s="196"/>
      <c r="L542" s="197"/>
    </row>
    <row r="543" spans="1:12" ht="14.25">
      <c r="A543" s="94">
        <v>540</v>
      </c>
      <c r="B543" s="94">
        <v>7</v>
      </c>
      <c r="C543" s="273">
        <v>51986</v>
      </c>
      <c r="D543" s="274" t="s">
        <v>491</v>
      </c>
      <c r="E543" s="275">
        <v>1631</v>
      </c>
      <c r="F543" s="192"/>
      <c r="G543" s="196"/>
      <c r="H543" s="197"/>
      <c r="I543" s="197"/>
      <c r="J543" s="197"/>
      <c r="K543" s="196"/>
      <c r="L543" s="197"/>
    </row>
    <row r="544" spans="1:12" ht="14.25">
      <c r="A544" s="94">
        <v>541</v>
      </c>
      <c r="B544" s="94">
        <v>8</v>
      </c>
      <c r="C544" s="273">
        <v>55730</v>
      </c>
      <c r="D544" s="274" t="s">
        <v>1610</v>
      </c>
      <c r="E544" s="275">
        <v>10079</v>
      </c>
      <c r="F544" s="192"/>
      <c r="G544" s="196"/>
      <c r="H544" s="197"/>
      <c r="I544" s="197"/>
      <c r="J544" s="197"/>
      <c r="K544" s="196"/>
      <c r="L544" s="197"/>
    </row>
    <row r="545" spans="1:12" ht="14.25">
      <c r="A545" s="94">
        <v>542</v>
      </c>
      <c r="B545" s="94">
        <v>9</v>
      </c>
      <c r="C545" s="273">
        <v>51990</v>
      </c>
      <c r="D545" s="274" t="s">
        <v>492</v>
      </c>
      <c r="E545" s="275">
        <v>1633</v>
      </c>
      <c r="F545" s="192"/>
      <c r="G545" s="196"/>
      <c r="H545" s="197"/>
      <c r="I545" s="197"/>
      <c r="J545" s="197"/>
      <c r="K545" s="196"/>
      <c r="L545" s="197"/>
    </row>
    <row r="546" spans="1:12" ht="14.25">
      <c r="A546" s="94">
        <v>543</v>
      </c>
      <c r="B546" s="94">
        <v>10</v>
      </c>
      <c r="C546" s="273">
        <v>6672</v>
      </c>
      <c r="D546" s="274" t="s">
        <v>493</v>
      </c>
      <c r="E546" s="275">
        <v>1632</v>
      </c>
      <c r="F546" s="192"/>
      <c r="G546" s="196"/>
      <c r="H546" s="197"/>
      <c r="I546" s="197"/>
      <c r="J546" s="197"/>
      <c r="K546" s="196"/>
      <c r="L546" s="197"/>
    </row>
    <row r="547" spans="1:12" ht="14.25">
      <c r="A547" s="94">
        <v>544</v>
      </c>
      <c r="B547" s="94">
        <v>11</v>
      </c>
      <c r="C547" s="273">
        <v>51989</v>
      </c>
      <c r="D547" s="274" t="s">
        <v>494</v>
      </c>
      <c r="E547" s="275">
        <v>1634</v>
      </c>
      <c r="F547" s="192"/>
      <c r="G547" s="196"/>
      <c r="H547" s="197"/>
      <c r="I547" s="197"/>
      <c r="J547" s="197"/>
      <c r="K547" s="196"/>
      <c r="L547" s="197"/>
    </row>
    <row r="548" spans="1:12" ht="14.25">
      <c r="A548" s="94">
        <v>545</v>
      </c>
      <c r="B548" s="94">
        <v>12</v>
      </c>
      <c r="C548" s="273">
        <v>51988</v>
      </c>
      <c r="D548" s="274" t="s">
        <v>495</v>
      </c>
      <c r="E548" s="275">
        <v>1635</v>
      </c>
      <c r="F548" s="192"/>
      <c r="G548" s="196"/>
      <c r="H548" s="197"/>
      <c r="I548" s="197"/>
      <c r="J548" s="197"/>
      <c r="K548" s="196"/>
      <c r="L548" s="197"/>
    </row>
    <row r="549" spans="1:12" ht="14.25">
      <c r="A549" s="94">
        <v>546</v>
      </c>
      <c r="B549" s="94">
        <v>1</v>
      </c>
      <c r="C549" s="273">
        <v>7116</v>
      </c>
      <c r="D549" s="274" t="s">
        <v>496</v>
      </c>
      <c r="E549" s="275">
        <v>9487</v>
      </c>
      <c r="F549" s="192"/>
      <c r="G549" s="196"/>
      <c r="H549" s="197"/>
      <c r="I549" s="197"/>
      <c r="J549" s="197"/>
      <c r="K549" s="196"/>
      <c r="L549" s="197"/>
    </row>
    <row r="550" spans="1:12" ht="14.25">
      <c r="A550" s="94">
        <v>547</v>
      </c>
      <c r="B550" s="94">
        <v>2</v>
      </c>
      <c r="C550" s="273">
        <v>17058</v>
      </c>
      <c r="D550" s="274" t="s">
        <v>497</v>
      </c>
      <c r="E550" s="275">
        <v>9488</v>
      </c>
      <c r="F550" s="192"/>
      <c r="G550" s="193"/>
      <c r="H550" s="194"/>
      <c r="I550" s="194"/>
      <c r="J550" s="194"/>
      <c r="K550" s="195"/>
      <c r="L550" s="194"/>
    </row>
    <row r="551" spans="1:12" ht="14.25">
      <c r="A551" s="94">
        <v>548</v>
      </c>
      <c r="B551" s="97">
        <v>3</v>
      </c>
      <c r="C551" s="273">
        <v>17057</v>
      </c>
      <c r="D551" s="274" t="s">
        <v>498</v>
      </c>
      <c r="E551" s="275">
        <v>9489</v>
      </c>
      <c r="F551" s="192"/>
      <c r="G551" s="193"/>
      <c r="H551" s="194"/>
      <c r="I551" s="194"/>
      <c r="J551" s="194"/>
      <c r="K551" s="193"/>
      <c r="L551" s="194"/>
    </row>
    <row r="552" spans="1:12" ht="14.25">
      <c r="A552" s="94">
        <v>549</v>
      </c>
      <c r="B552" s="94">
        <v>4</v>
      </c>
      <c r="C552" s="273">
        <v>52744</v>
      </c>
      <c r="D552" s="274" t="s">
        <v>499</v>
      </c>
      <c r="E552" s="275">
        <v>9490</v>
      </c>
      <c r="F552" s="192"/>
      <c r="G552" s="193"/>
      <c r="H552" s="194"/>
      <c r="I552" s="194"/>
      <c r="J552" s="194"/>
      <c r="K552" s="193"/>
      <c r="L552" s="194"/>
    </row>
    <row r="553" spans="1:12" ht="14.25">
      <c r="A553" s="94">
        <v>550</v>
      </c>
      <c r="B553" s="94">
        <v>5</v>
      </c>
      <c r="C553" s="273">
        <v>2272</v>
      </c>
      <c r="D553" s="274" t="s">
        <v>500</v>
      </c>
      <c r="E553" s="275">
        <v>9491</v>
      </c>
      <c r="F553" s="192"/>
      <c r="G553" s="193"/>
      <c r="H553" s="194"/>
      <c r="I553" s="194"/>
      <c r="J553" s="194"/>
      <c r="K553" s="193"/>
      <c r="L553" s="194"/>
    </row>
    <row r="554" spans="1:12" ht="14.25">
      <c r="A554" s="94">
        <v>551</v>
      </c>
      <c r="B554" s="94">
        <v>6</v>
      </c>
      <c r="C554" s="273">
        <v>5903</v>
      </c>
      <c r="D554" s="274" t="s">
        <v>501</v>
      </c>
      <c r="E554" s="275">
        <v>9492</v>
      </c>
      <c r="F554" s="192"/>
      <c r="G554" s="193"/>
      <c r="H554" s="194"/>
      <c r="I554" s="194"/>
      <c r="J554" s="194"/>
      <c r="K554" s="193"/>
      <c r="L554" s="194"/>
    </row>
    <row r="555" spans="1:12" ht="14.25">
      <c r="A555" s="94">
        <v>552</v>
      </c>
      <c r="B555" s="94">
        <v>7</v>
      </c>
      <c r="C555" s="273">
        <v>8294</v>
      </c>
      <c r="D555" s="274" t="s">
        <v>502</v>
      </c>
      <c r="E555" s="275">
        <v>9493</v>
      </c>
      <c r="F555" s="192"/>
      <c r="G555" s="193"/>
      <c r="H555" s="194"/>
      <c r="I555" s="194"/>
      <c r="J555" s="194"/>
      <c r="K555" s="193"/>
      <c r="L555" s="194"/>
    </row>
    <row r="556" spans="1:12" ht="14.25">
      <c r="A556" s="94">
        <v>553</v>
      </c>
      <c r="B556" s="94">
        <v>8</v>
      </c>
      <c r="C556" s="273">
        <v>43946</v>
      </c>
      <c r="D556" s="274" t="s">
        <v>503</v>
      </c>
      <c r="E556" s="275">
        <v>9494</v>
      </c>
      <c r="F556" s="192"/>
      <c r="G556" s="193"/>
      <c r="H556" s="194"/>
      <c r="I556" s="194"/>
      <c r="J556" s="194"/>
      <c r="K556" s="193"/>
      <c r="L556" s="194"/>
    </row>
    <row r="557" spans="1:12" ht="14.25">
      <c r="A557" s="94">
        <v>554</v>
      </c>
      <c r="B557" s="94">
        <v>9</v>
      </c>
      <c r="C557" s="273">
        <v>121</v>
      </c>
      <c r="D557" s="274" t="s">
        <v>504</v>
      </c>
      <c r="E557" s="275">
        <v>9495</v>
      </c>
      <c r="F557" s="192"/>
      <c r="G557" s="193"/>
      <c r="H557" s="194"/>
      <c r="I557" s="194"/>
      <c r="J557" s="194"/>
      <c r="K557" s="193"/>
      <c r="L557" s="194"/>
    </row>
    <row r="558" spans="1:12" ht="14.25">
      <c r="A558" s="94">
        <v>555</v>
      </c>
      <c r="B558" s="97">
        <v>10</v>
      </c>
      <c r="C558" s="273">
        <v>32186</v>
      </c>
      <c r="D558" s="274" t="s">
        <v>505</v>
      </c>
      <c r="E558" s="275">
        <v>9496</v>
      </c>
      <c r="F558" s="192"/>
      <c r="G558" s="193"/>
      <c r="H558" s="194"/>
      <c r="I558" s="194"/>
      <c r="J558" s="194"/>
      <c r="K558" s="193"/>
      <c r="L558" s="194"/>
    </row>
    <row r="559" spans="1:12" ht="14.25">
      <c r="A559" s="94">
        <v>556</v>
      </c>
      <c r="B559" s="94">
        <v>11</v>
      </c>
      <c r="C559" s="273">
        <v>55525</v>
      </c>
      <c r="D559" s="95" t="s">
        <v>1362</v>
      </c>
      <c r="E559" s="275">
        <v>9507</v>
      </c>
      <c r="F559" s="192"/>
      <c r="G559" s="193"/>
      <c r="H559" s="194"/>
      <c r="I559" s="194"/>
      <c r="J559" s="194"/>
      <c r="K559" s="193"/>
      <c r="L559" s="194"/>
    </row>
    <row r="560" spans="1:12" ht="14.25">
      <c r="A560" s="94">
        <v>557</v>
      </c>
      <c r="B560" s="94">
        <v>12</v>
      </c>
      <c r="C560" s="273">
        <v>55523</v>
      </c>
      <c r="D560" s="95" t="s">
        <v>1363</v>
      </c>
      <c r="E560" s="275">
        <v>9486</v>
      </c>
      <c r="F560" s="192"/>
      <c r="G560" s="193"/>
      <c r="H560" s="194"/>
      <c r="I560" s="194"/>
      <c r="J560" s="194"/>
      <c r="K560" s="193"/>
      <c r="L560" s="194"/>
    </row>
    <row r="561" spans="1:12" ht="14.25">
      <c r="A561" s="94">
        <v>558</v>
      </c>
      <c r="B561" s="94">
        <v>13</v>
      </c>
      <c r="C561" s="273">
        <v>32187</v>
      </c>
      <c r="D561" s="95" t="s">
        <v>506</v>
      </c>
      <c r="E561" s="275">
        <v>9497</v>
      </c>
      <c r="F561" s="192"/>
      <c r="G561" s="193"/>
      <c r="H561" s="194"/>
      <c r="I561" s="194"/>
      <c r="J561" s="194"/>
      <c r="K561" s="193"/>
      <c r="L561" s="194"/>
    </row>
    <row r="562" spans="1:12" ht="14.25">
      <c r="A562" s="94">
        <v>559</v>
      </c>
      <c r="B562" s="94">
        <v>14</v>
      </c>
      <c r="C562" s="273">
        <v>55524</v>
      </c>
      <c r="D562" s="95" t="s">
        <v>1364</v>
      </c>
      <c r="E562" s="275">
        <v>9506</v>
      </c>
      <c r="F562" s="192"/>
      <c r="G562" s="193"/>
      <c r="H562" s="194"/>
      <c r="I562" s="194"/>
      <c r="J562" s="194"/>
      <c r="K562" s="193"/>
      <c r="L562" s="194"/>
    </row>
    <row r="563" spans="1:12" ht="14.25">
      <c r="A563" s="94">
        <v>560</v>
      </c>
      <c r="B563" s="94">
        <v>15</v>
      </c>
      <c r="C563" s="273">
        <v>2285</v>
      </c>
      <c r="D563" s="95" t="s">
        <v>507</v>
      </c>
      <c r="E563" s="275">
        <v>9498</v>
      </c>
      <c r="F563" s="192"/>
      <c r="G563" s="193"/>
      <c r="H563" s="194"/>
      <c r="I563" s="194"/>
      <c r="J563" s="194"/>
      <c r="K563" s="193"/>
      <c r="L563" s="194"/>
    </row>
    <row r="564" spans="1:12" ht="14.25">
      <c r="A564" s="94">
        <v>561</v>
      </c>
      <c r="B564" s="94">
        <v>16</v>
      </c>
      <c r="C564" s="273">
        <v>40575</v>
      </c>
      <c r="D564" s="95" t="s">
        <v>508</v>
      </c>
      <c r="E564" s="275">
        <v>9499</v>
      </c>
      <c r="F564" s="192"/>
      <c r="G564" s="193"/>
      <c r="H564" s="194"/>
      <c r="I564" s="194"/>
      <c r="J564" s="194"/>
      <c r="K564" s="195"/>
      <c r="L564" s="194"/>
    </row>
    <row r="565" spans="1:12" ht="14.25">
      <c r="A565" s="94">
        <v>562</v>
      </c>
      <c r="B565" s="94">
        <v>17</v>
      </c>
      <c r="C565" s="273">
        <v>29369</v>
      </c>
      <c r="D565" s="95" t="s">
        <v>509</v>
      </c>
      <c r="E565" s="275">
        <v>9500</v>
      </c>
      <c r="F565" s="192"/>
      <c r="G565" s="193"/>
      <c r="H565" s="194"/>
      <c r="I565" s="194"/>
      <c r="J565" s="194"/>
      <c r="K565" s="193"/>
      <c r="L565" s="194"/>
    </row>
    <row r="566" spans="1:12" ht="14.25">
      <c r="A566" s="94">
        <v>563</v>
      </c>
      <c r="B566" s="94">
        <v>18</v>
      </c>
      <c r="C566" s="273">
        <v>14957</v>
      </c>
      <c r="D566" s="95" t="s">
        <v>510</v>
      </c>
      <c r="E566" s="275">
        <v>9501</v>
      </c>
      <c r="F566" s="192"/>
      <c r="G566" s="193"/>
      <c r="H566" s="194"/>
      <c r="I566" s="194"/>
      <c r="J566" s="194"/>
      <c r="K566" s="193"/>
      <c r="L566" s="194"/>
    </row>
    <row r="567" spans="1:12" ht="14.25">
      <c r="A567" s="94">
        <v>564</v>
      </c>
      <c r="B567" s="94">
        <v>19</v>
      </c>
      <c r="C567" s="273">
        <v>36807</v>
      </c>
      <c r="D567" s="95" t="s">
        <v>511</v>
      </c>
      <c r="E567" s="275">
        <v>9502</v>
      </c>
      <c r="F567" s="192"/>
      <c r="G567" s="193"/>
      <c r="H567" s="194"/>
      <c r="I567" s="194"/>
      <c r="J567" s="194"/>
      <c r="K567" s="193"/>
      <c r="L567" s="194"/>
    </row>
    <row r="568" spans="1:12" ht="14.25">
      <c r="A568" s="94">
        <v>565</v>
      </c>
      <c r="B568" s="94">
        <v>20</v>
      </c>
      <c r="C568" s="273">
        <v>5902</v>
      </c>
      <c r="D568" s="95" t="s">
        <v>512</v>
      </c>
      <c r="E568" s="275">
        <v>9503</v>
      </c>
      <c r="F568" s="192"/>
      <c r="G568" s="193"/>
      <c r="H568" s="194"/>
      <c r="I568" s="194"/>
      <c r="J568" s="194"/>
      <c r="K568" s="193"/>
      <c r="L568" s="194"/>
    </row>
    <row r="569" spans="1:12" ht="14.25">
      <c r="A569" s="94">
        <v>566</v>
      </c>
      <c r="B569" s="94">
        <v>21</v>
      </c>
      <c r="C569" s="273">
        <v>31734</v>
      </c>
      <c r="D569" s="95" t="s">
        <v>513</v>
      </c>
      <c r="E569" s="275">
        <v>9504</v>
      </c>
      <c r="F569" s="192"/>
      <c r="G569" s="193"/>
      <c r="H569" s="194"/>
      <c r="I569" s="194"/>
      <c r="J569" s="194"/>
      <c r="K569" s="193"/>
      <c r="L569" s="194"/>
    </row>
    <row r="570" spans="1:12" ht="14.25">
      <c r="A570" s="94">
        <v>567</v>
      </c>
      <c r="B570" s="94">
        <v>22</v>
      </c>
      <c r="C570" s="273">
        <v>31728</v>
      </c>
      <c r="D570" s="95" t="s">
        <v>514</v>
      </c>
      <c r="E570" s="275">
        <v>9505</v>
      </c>
      <c r="F570" s="192"/>
      <c r="G570" s="193"/>
      <c r="H570" s="194"/>
      <c r="I570" s="194"/>
      <c r="J570" s="194"/>
      <c r="K570" s="193"/>
      <c r="L570" s="194"/>
    </row>
    <row r="571" spans="1:12" ht="14.25">
      <c r="A571" s="94">
        <v>568</v>
      </c>
      <c r="B571" s="94">
        <v>1</v>
      </c>
      <c r="C571" s="273">
        <v>23487</v>
      </c>
      <c r="D571" s="95" t="s">
        <v>1611</v>
      </c>
      <c r="E571" s="275">
        <v>9795</v>
      </c>
      <c r="F571" s="192"/>
      <c r="G571" s="193"/>
      <c r="H571" s="194"/>
      <c r="I571" s="194"/>
      <c r="J571" s="194"/>
      <c r="K571" s="193"/>
      <c r="L571" s="194"/>
    </row>
    <row r="572" spans="1:12" ht="14.25">
      <c r="A572" s="94">
        <v>569</v>
      </c>
      <c r="B572" s="94">
        <v>2</v>
      </c>
      <c r="C572" s="273">
        <v>19966</v>
      </c>
      <c r="D572" s="95" t="s">
        <v>1612</v>
      </c>
      <c r="E572" s="275">
        <v>9796</v>
      </c>
      <c r="F572" s="192"/>
      <c r="G572" s="193"/>
      <c r="H572" s="194"/>
      <c r="I572" s="194"/>
      <c r="J572" s="194"/>
      <c r="K572" s="193"/>
      <c r="L572" s="194"/>
    </row>
    <row r="573" spans="1:12" ht="14.25">
      <c r="A573" s="94">
        <v>570</v>
      </c>
      <c r="B573" s="94">
        <v>3</v>
      </c>
      <c r="C573" s="273">
        <v>6734</v>
      </c>
      <c r="D573" s="95" t="s">
        <v>1613</v>
      </c>
      <c r="E573" s="275">
        <v>9797</v>
      </c>
      <c r="F573" s="192"/>
      <c r="G573" s="199"/>
      <c r="H573" s="200"/>
      <c r="I573" s="200"/>
      <c r="J573" s="200"/>
      <c r="K573" s="215"/>
      <c r="L573" s="200"/>
    </row>
    <row r="574" spans="1:12" ht="14.25">
      <c r="A574" s="94">
        <v>571</v>
      </c>
      <c r="B574" s="94">
        <v>4</v>
      </c>
      <c r="C574" s="273">
        <v>37212</v>
      </c>
      <c r="D574" s="95" t="s">
        <v>1614</v>
      </c>
      <c r="E574" s="275">
        <v>9798</v>
      </c>
      <c r="F574" s="192"/>
      <c r="G574" s="199"/>
      <c r="H574" s="200"/>
      <c r="I574" s="200"/>
      <c r="J574" s="200"/>
      <c r="K574" s="199"/>
      <c r="L574" s="200"/>
    </row>
    <row r="575" spans="1:12" ht="14.25">
      <c r="A575" s="94">
        <v>572</v>
      </c>
      <c r="B575" s="94">
        <v>5</v>
      </c>
      <c r="C575" s="273">
        <v>39930</v>
      </c>
      <c r="D575" s="95" t="s">
        <v>1615</v>
      </c>
      <c r="E575" s="275">
        <v>9799</v>
      </c>
      <c r="F575" s="192"/>
      <c r="G575" s="199"/>
      <c r="H575" s="200"/>
      <c r="I575" s="200"/>
      <c r="J575" s="200"/>
      <c r="K575" s="199"/>
      <c r="L575" s="200"/>
    </row>
    <row r="576" spans="1:12" ht="14.25">
      <c r="A576" s="94">
        <v>573</v>
      </c>
      <c r="B576" s="97">
        <v>6</v>
      </c>
      <c r="C576" s="273">
        <v>45942</v>
      </c>
      <c r="D576" s="95" t="s">
        <v>1616</v>
      </c>
      <c r="E576" s="275">
        <v>9801</v>
      </c>
      <c r="F576" s="192"/>
      <c r="G576" s="199"/>
      <c r="H576" s="200"/>
      <c r="I576" s="200"/>
      <c r="J576" s="200"/>
      <c r="K576" s="199"/>
      <c r="L576" s="200"/>
    </row>
    <row r="577" spans="1:12" ht="14.25">
      <c r="A577" s="94">
        <v>574</v>
      </c>
      <c r="B577" s="94">
        <v>7</v>
      </c>
      <c r="C577" s="273">
        <v>35885</v>
      </c>
      <c r="D577" s="274" t="s">
        <v>1617</v>
      </c>
      <c r="E577" s="275">
        <v>9800</v>
      </c>
      <c r="F577" s="192"/>
      <c r="G577" s="199"/>
      <c r="H577" s="200"/>
      <c r="I577" s="200"/>
      <c r="J577" s="200"/>
      <c r="K577" s="199"/>
      <c r="L577" s="200"/>
    </row>
    <row r="578" spans="1:12" ht="14.25">
      <c r="A578" s="94">
        <v>575</v>
      </c>
      <c r="B578" s="94">
        <v>1</v>
      </c>
      <c r="C578" s="273">
        <v>10511</v>
      </c>
      <c r="D578" s="274" t="s">
        <v>516</v>
      </c>
      <c r="E578" s="275">
        <v>1212</v>
      </c>
      <c r="F578" s="192"/>
      <c r="G578" s="199"/>
      <c r="H578" s="200"/>
      <c r="I578" s="200"/>
      <c r="J578" s="200"/>
      <c r="K578" s="199"/>
      <c r="L578" s="200"/>
    </row>
    <row r="579" spans="1:12" ht="14.25">
      <c r="A579" s="94">
        <v>576</v>
      </c>
      <c r="B579" s="94">
        <v>2</v>
      </c>
      <c r="C579" s="273">
        <v>5791</v>
      </c>
      <c r="D579" s="274" t="s">
        <v>517</v>
      </c>
      <c r="E579" s="275">
        <v>1213</v>
      </c>
      <c r="F579" s="192"/>
      <c r="G579" s="199"/>
      <c r="H579" s="200"/>
      <c r="I579" s="200"/>
      <c r="J579" s="200"/>
      <c r="K579" s="199"/>
      <c r="L579" s="200"/>
    </row>
    <row r="580" spans="1:12" ht="14.25">
      <c r="A580" s="94">
        <v>577</v>
      </c>
      <c r="B580" s="94">
        <v>3</v>
      </c>
      <c r="C580" s="273">
        <v>10152</v>
      </c>
      <c r="D580" s="274" t="s">
        <v>1365</v>
      </c>
      <c r="E580" s="275">
        <v>1214</v>
      </c>
      <c r="F580" s="192"/>
      <c r="G580" s="199"/>
      <c r="H580" s="200"/>
      <c r="I580" s="200"/>
      <c r="J580" s="200"/>
      <c r="K580" s="199"/>
      <c r="L580" s="200"/>
    </row>
    <row r="581" spans="1:12" ht="14.25">
      <c r="A581" s="94">
        <v>578</v>
      </c>
      <c r="B581" s="94">
        <v>4</v>
      </c>
      <c r="C581" s="273">
        <v>7118</v>
      </c>
      <c r="D581" s="274" t="s">
        <v>518</v>
      </c>
      <c r="E581" s="275">
        <v>1215</v>
      </c>
      <c r="F581" s="192"/>
      <c r="G581" s="193"/>
      <c r="H581" s="194"/>
      <c r="I581" s="194"/>
      <c r="J581" s="194"/>
      <c r="K581" s="195"/>
      <c r="L581" s="194"/>
    </row>
    <row r="582" spans="1:12" ht="14.25">
      <c r="A582" s="94">
        <v>579</v>
      </c>
      <c r="B582" s="94">
        <v>5</v>
      </c>
      <c r="C582" s="273">
        <v>34230</v>
      </c>
      <c r="D582" s="274" t="s">
        <v>1366</v>
      </c>
      <c r="E582" s="275">
        <v>1216</v>
      </c>
      <c r="F582" s="192"/>
      <c r="G582" s="193"/>
      <c r="H582" s="194"/>
      <c r="I582" s="194"/>
      <c r="J582" s="194"/>
      <c r="K582" s="193"/>
      <c r="L582" s="194"/>
    </row>
    <row r="583" spans="1:12" ht="14.25">
      <c r="A583" s="94">
        <v>580</v>
      </c>
      <c r="B583" s="94">
        <v>6</v>
      </c>
      <c r="C583" s="273">
        <v>53840</v>
      </c>
      <c r="D583" s="274" t="s">
        <v>1279</v>
      </c>
      <c r="E583" s="275">
        <v>1232</v>
      </c>
      <c r="F583" s="192"/>
      <c r="G583" s="193"/>
      <c r="H583" s="194"/>
      <c r="I583" s="194"/>
      <c r="J583" s="194"/>
      <c r="K583" s="193"/>
      <c r="L583" s="194"/>
    </row>
    <row r="584" spans="1:12" ht="14.25">
      <c r="A584" s="94">
        <v>581</v>
      </c>
      <c r="B584" s="94">
        <v>7</v>
      </c>
      <c r="C584" s="273">
        <v>42981</v>
      </c>
      <c r="D584" s="274" t="s">
        <v>519</v>
      </c>
      <c r="E584" s="275">
        <v>1217</v>
      </c>
      <c r="F584" s="192"/>
      <c r="G584" s="193"/>
      <c r="H584" s="194"/>
      <c r="I584" s="194"/>
      <c r="J584" s="194"/>
      <c r="K584" s="193"/>
      <c r="L584" s="194"/>
    </row>
    <row r="585" spans="1:12" ht="14.25">
      <c r="A585" s="94">
        <v>582</v>
      </c>
      <c r="B585" s="94">
        <v>8</v>
      </c>
      <c r="C585" s="273">
        <v>40546</v>
      </c>
      <c r="D585" s="274" t="s">
        <v>520</v>
      </c>
      <c r="E585" s="275">
        <v>1218</v>
      </c>
      <c r="F585" s="192"/>
      <c r="G585" s="193"/>
      <c r="H585" s="194"/>
      <c r="I585" s="194"/>
      <c r="J585" s="194"/>
      <c r="K585" s="193"/>
      <c r="L585" s="194"/>
    </row>
    <row r="586" spans="1:12" ht="14.25">
      <c r="A586" s="94">
        <v>583</v>
      </c>
      <c r="B586" s="94">
        <v>9</v>
      </c>
      <c r="C586" s="273">
        <v>43583</v>
      </c>
      <c r="D586" s="274" t="s">
        <v>521</v>
      </c>
      <c r="E586" s="275">
        <v>1219</v>
      </c>
      <c r="F586" s="192"/>
      <c r="G586" s="193"/>
      <c r="H586" s="194"/>
      <c r="I586" s="194"/>
      <c r="J586" s="194"/>
      <c r="K586" s="193"/>
      <c r="L586" s="194"/>
    </row>
    <row r="587" spans="1:12" ht="14.25">
      <c r="A587" s="94">
        <v>584</v>
      </c>
      <c r="B587" s="94">
        <v>10</v>
      </c>
      <c r="C587" s="273">
        <v>35701</v>
      </c>
      <c r="D587" s="274" t="s">
        <v>522</v>
      </c>
      <c r="E587" s="275">
        <v>1220</v>
      </c>
      <c r="F587" s="192"/>
      <c r="G587" s="193"/>
      <c r="H587" s="194"/>
      <c r="I587" s="194"/>
      <c r="J587" s="194"/>
      <c r="K587" s="193"/>
      <c r="L587" s="194"/>
    </row>
    <row r="588" spans="1:12" ht="14.25">
      <c r="A588" s="94">
        <v>585</v>
      </c>
      <c r="B588" s="94">
        <v>11</v>
      </c>
      <c r="C588" s="273">
        <v>52146</v>
      </c>
      <c r="D588" s="274" t="s">
        <v>523</v>
      </c>
      <c r="E588" s="275">
        <v>1233</v>
      </c>
      <c r="F588" s="192"/>
      <c r="G588" s="193"/>
      <c r="H588" s="194"/>
      <c r="I588" s="194"/>
      <c r="J588" s="194"/>
      <c r="K588" s="193"/>
      <c r="L588" s="194"/>
    </row>
    <row r="589" spans="1:12" ht="14.25">
      <c r="A589" s="94">
        <v>586</v>
      </c>
      <c r="B589" s="94">
        <v>12</v>
      </c>
      <c r="C589" s="273">
        <v>55708</v>
      </c>
      <c r="D589" s="274" t="s">
        <v>1618</v>
      </c>
      <c r="E589" s="275">
        <v>10013</v>
      </c>
      <c r="F589" s="192"/>
      <c r="G589" s="193"/>
      <c r="H589" s="194"/>
      <c r="I589" s="194"/>
      <c r="J589" s="194"/>
      <c r="K589" s="193"/>
      <c r="L589" s="194"/>
    </row>
    <row r="590" spans="1:12" ht="14.25">
      <c r="A590" s="94">
        <v>587</v>
      </c>
      <c r="B590" s="94">
        <v>13</v>
      </c>
      <c r="C590" s="273">
        <v>52144</v>
      </c>
      <c r="D590" s="274" t="s">
        <v>524</v>
      </c>
      <c r="E590" s="275">
        <v>1221</v>
      </c>
      <c r="F590" s="192"/>
      <c r="G590" s="193"/>
      <c r="H590" s="194"/>
      <c r="I590" s="194"/>
      <c r="J590" s="194"/>
      <c r="K590" s="193"/>
      <c r="L590" s="194"/>
    </row>
    <row r="591" spans="1:12" ht="14.25">
      <c r="A591" s="94">
        <v>588</v>
      </c>
      <c r="B591" s="94">
        <v>14</v>
      </c>
      <c r="C591" s="273">
        <v>54238</v>
      </c>
      <c r="D591" s="274" t="s">
        <v>1367</v>
      </c>
      <c r="E591" s="275">
        <v>1235</v>
      </c>
      <c r="F591" s="192"/>
      <c r="G591" s="193"/>
      <c r="H591" s="194"/>
      <c r="I591" s="194"/>
      <c r="J591" s="194"/>
      <c r="K591" s="193"/>
      <c r="L591" s="194"/>
    </row>
    <row r="592" spans="1:12" ht="14.25">
      <c r="A592" s="94">
        <v>589</v>
      </c>
      <c r="B592" s="94">
        <v>15</v>
      </c>
      <c r="C592" s="273">
        <v>1924</v>
      </c>
      <c r="D592" s="274" t="s">
        <v>1368</v>
      </c>
      <c r="E592" s="275">
        <v>4504</v>
      </c>
      <c r="F592" s="192"/>
      <c r="G592" s="193"/>
      <c r="H592" s="194"/>
      <c r="I592" s="194"/>
      <c r="J592" s="194"/>
      <c r="K592" s="193"/>
      <c r="L592" s="194"/>
    </row>
    <row r="593" spans="1:12" ht="14.25">
      <c r="A593" s="94">
        <v>590</v>
      </c>
      <c r="B593" s="94">
        <v>16</v>
      </c>
      <c r="C593" s="273">
        <v>26672</v>
      </c>
      <c r="D593" s="274" t="s">
        <v>1369</v>
      </c>
      <c r="E593" s="275">
        <v>1223</v>
      </c>
      <c r="F593" s="192"/>
      <c r="G593" s="193"/>
      <c r="H593" s="194"/>
      <c r="I593" s="194"/>
      <c r="J593" s="194"/>
      <c r="K593" s="193"/>
      <c r="L593" s="194"/>
    </row>
    <row r="594" spans="1:12" ht="14.25">
      <c r="A594" s="94">
        <v>591</v>
      </c>
      <c r="B594" s="94">
        <v>17</v>
      </c>
      <c r="C594" s="273">
        <v>8311</v>
      </c>
      <c r="D594" s="274" t="s">
        <v>1370</v>
      </c>
      <c r="E594" s="275">
        <v>1224</v>
      </c>
      <c r="F594" s="192"/>
      <c r="G594" s="193"/>
      <c r="H594" s="194"/>
      <c r="I594" s="194"/>
      <c r="J594" s="194"/>
      <c r="K594" s="193"/>
      <c r="L594" s="194"/>
    </row>
    <row r="595" spans="1:12" ht="14.25">
      <c r="A595" s="94">
        <v>592</v>
      </c>
      <c r="B595" s="94">
        <v>18</v>
      </c>
      <c r="C595" s="273">
        <v>12362</v>
      </c>
      <c r="D595" s="274" t="s">
        <v>225</v>
      </c>
      <c r="E595" s="275">
        <v>1225</v>
      </c>
      <c r="F595" s="192"/>
      <c r="G595" s="193"/>
      <c r="H595" s="194"/>
      <c r="I595" s="194"/>
      <c r="J595" s="194"/>
      <c r="K595" s="193"/>
      <c r="L595" s="194"/>
    </row>
    <row r="596" spans="1:12" ht="14.25">
      <c r="A596" s="94">
        <v>593</v>
      </c>
      <c r="B596" s="94">
        <v>19</v>
      </c>
      <c r="C596" s="273">
        <v>35489</v>
      </c>
      <c r="D596" s="274" t="s">
        <v>526</v>
      </c>
      <c r="E596" s="275">
        <v>1226</v>
      </c>
      <c r="F596" s="192"/>
      <c r="G596" s="193"/>
      <c r="H596" s="194"/>
      <c r="I596" s="194"/>
      <c r="J596" s="194"/>
      <c r="K596" s="193"/>
      <c r="L596" s="194"/>
    </row>
    <row r="597" spans="1:12" ht="14.25">
      <c r="A597" s="94">
        <v>594</v>
      </c>
      <c r="B597" s="94">
        <v>20</v>
      </c>
      <c r="C597" s="273">
        <v>37217</v>
      </c>
      <c r="D597" s="274" t="s">
        <v>1371</v>
      </c>
      <c r="E597" s="275">
        <v>1227</v>
      </c>
      <c r="F597" s="192"/>
      <c r="G597" s="193"/>
      <c r="H597" s="194"/>
      <c r="I597" s="194"/>
      <c r="J597" s="194"/>
      <c r="K597" s="193"/>
      <c r="L597" s="194"/>
    </row>
    <row r="598" spans="1:12" ht="14.25">
      <c r="A598" s="94">
        <v>595</v>
      </c>
      <c r="B598" s="94">
        <v>21</v>
      </c>
      <c r="C598" s="273">
        <v>52145</v>
      </c>
      <c r="D598" s="274" t="s">
        <v>527</v>
      </c>
      <c r="E598" s="275">
        <v>1234</v>
      </c>
      <c r="F598" s="192"/>
      <c r="G598" s="193"/>
      <c r="H598" s="194"/>
      <c r="I598" s="194"/>
      <c r="J598" s="194"/>
      <c r="K598" s="193"/>
      <c r="L598" s="194"/>
    </row>
    <row r="599" spans="1:12" ht="14.25">
      <c r="A599" s="94">
        <v>596</v>
      </c>
      <c r="B599" s="94">
        <v>22</v>
      </c>
      <c r="C599" s="273">
        <v>12369</v>
      </c>
      <c r="D599" s="274" t="s">
        <v>528</v>
      </c>
      <c r="E599" s="275">
        <v>1228</v>
      </c>
      <c r="F599" s="192"/>
      <c r="G599" s="209"/>
      <c r="H599" s="210"/>
      <c r="I599" s="210"/>
      <c r="J599" s="210"/>
      <c r="K599" s="214"/>
      <c r="L599" s="210"/>
    </row>
    <row r="600" spans="1:12" ht="14.25">
      <c r="A600" s="94">
        <v>597</v>
      </c>
      <c r="B600" s="94">
        <v>23</v>
      </c>
      <c r="C600" s="273">
        <v>31712</v>
      </c>
      <c r="D600" s="274" t="s">
        <v>529</v>
      </c>
      <c r="E600" s="275">
        <v>1229</v>
      </c>
      <c r="F600" s="192"/>
      <c r="G600" s="209"/>
      <c r="H600" s="210"/>
      <c r="I600" s="210"/>
      <c r="J600" s="210"/>
      <c r="K600" s="209"/>
      <c r="L600" s="210"/>
    </row>
    <row r="601" spans="1:12" ht="14.25">
      <c r="A601" s="94">
        <v>598</v>
      </c>
      <c r="B601" s="94">
        <v>24</v>
      </c>
      <c r="C601" s="273">
        <v>46534</v>
      </c>
      <c r="D601" s="274" t="s">
        <v>530</v>
      </c>
      <c r="E601" s="275">
        <v>1230</v>
      </c>
      <c r="F601" s="192"/>
      <c r="G601" s="209"/>
      <c r="H601" s="210"/>
      <c r="I601" s="210"/>
      <c r="J601" s="210"/>
      <c r="K601" s="209"/>
      <c r="L601" s="210"/>
    </row>
    <row r="602" spans="1:12" ht="14.25">
      <c r="A602" s="94">
        <v>599</v>
      </c>
      <c r="B602" s="94">
        <v>25</v>
      </c>
      <c r="C602" s="273">
        <v>5877</v>
      </c>
      <c r="D602" s="274" t="s">
        <v>531</v>
      </c>
      <c r="E602" s="275">
        <v>1231</v>
      </c>
      <c r="F602" s="192"/>
      <c r="G602" s="209"/>
      <c r="H602" s="210"/>
      <c r="I602" s="210"/>
      <c r="J602" s="210"/>
      <c r="K602" s="209"/>
      <c r="L602" s="210"/>
    </row>
    <row r="603" spans="1:12" ht="14.25">
      <c r="A603" s="94">
        <v>600</v>
      </c>
      <c r="B603" s="94">
        <v>1</v>
      </c>
      <c r="C603" s="273">
        <v>40225</v>
      </c>
      <c r="D603" s="274" t="s">
        <v>532</v>
      </c>
      <c r="E603" s="275">
        <v>8950</v>
      </c>
      <c r="F603" s="192"/>
      <c r="G603" s="209"/>
      <c r="H603" s="210"/>
      <c r="I603" s="210"/>
      <c r="J603" s="210"/>
      <c r="K603" s="209"/>
      <c r="L603" s="210"/>
    </row>
    <row r="604" spans="1:12" ht="14.25">
      <c r="A604" s="94">
        <v>601</v>
      </c>
      <c r="B604" s="94">
        <v>2</v>
      </c>
      <c r="C604" s="273">
        <v>51572</v>
      </c>
      <c r="D604" s="274" t="s">
        <v>534</v>
      </c>
      <c r="E604" s="275">
        <v>8944</v>
      </c>
      <c r="F604" s="192"/>
      <c r="G604" s="209"/>
      <c r="H604" s="210"/>
      <c r="I604" s="210"/>
      <c r="J604" s="210"/>
      <c r="K604" s="209"/>
      <c r="L604" s="210"/>
    </row>
    <row r="605" spans="1:12" ht="14.25">
      <c r="A605" s="94">
        <v>602</v>
      </c>
      <c r="B605" s="94">
        <v>3</v>
      </c>
      <c r="C605" s="273">
        <v>51573</v>
      </c>
      <c r="D605" s="274" t="s">
        <v>535</v>
      </c>
      <c r="E605" s="275">
        <v>8945</v>
      </c>
      <c r="F605" s="192"/>
      <c r="G605" s="209"/>
      <c r="H605" s="210"/>
      <c r="I605" s="210"/>
      <c r="J605" s="210"/>
      <c r="K605" s="209"/>
      <c r="L605" s="210"/>
    </row>
    <row r="606" spans="1:12" ht="14.25">
      <c r="A606" s="94">
        <v>603</v>
      </c>
      <c r="B606" s="94">
        <v>4</v>
      </c>
      <c r="C606" s="276">
        <v>49643</v>
      </c>
      <c r="D606" s="95" t="s">
        <v>536</v>
      </c>
      <c r="E606" s="278">
        <v>8951</v>
      </c>
      <c r="F606" s="192"/>
      <c r="G606" s="209"/>
      <c r="H606" s="210"/>
      <c r="I606" s="210"/>
      <c r="J606" s="210"/>
      <c r="K606" s="209"/>
      <c r="L606" s="210"/>
    </row>
    <row r="607" spans="1:12" ht="14.25">
      <c r="A607" s="94">
        <v>604</v>
      </c>
      <c r="B607" s="94">
        <v>5</v>
      </c>
      <c r="C607" s="273">
        <v>39941</v>
      </c>
      <c r="D607" s="274" t="s">
        <v>537</v>
      </c>
      <c r="E607" s="275">
        <v>8946</v>
      </c>
      <c r="F607" s="192"/>
      <c r="G607" s="209"/>
      <c r="H607" s="210"/>
      <c r="I607" s="210"/>
      <c r="J607" s="210"/>
      <c r="K607" s="209"/>
      <c r="L607" s="210"/>
    </row>
    <row r="608" spans="1:12" ht="14.25">
      <c r="A608" s="94">
        <v>605</v>
      </c>
      <c r="B608" s="94">
        <v>6</v>
      </c>
      <c r="C608" s="273">
        <v>45005</v>
      </c>
      <c r="D608" s="274" t="s">
        <v>538</v>
      </c>
      <c r="E608" s="275">
        <v>8952</v>
      </c>
      <c r="F608" s="192"/>
      <c r="G608" s="209"/>
      <c r="H608" s="210"/>
      <c r="I608" s="210"/>
      <c r="J608" s="210"/>
      <c r="K608" s="209"/>
      <c r="L608" s="210"/>
    </row>
    <row r="609" spans="1:12" ht="14.25">
      <c r="A609" s="94">
        <v>606</v>
      </c>
      <c r="B609" s="97">
        <v>7</v>
      </c>
      <c r="C609" s="273">
        <v>53053</v>
      </c>
      <c r="D609" s="274" t="s">
        <v>539</v>
      </c>
      <c r="E609" s="283">
        <v>8953</v>
      </c>
      <c r="F609" s="192"/>
      <c r="G609" s="209"/>
      <c r="H609" s="210"/>
      <c r="I609" s="210"/>
      <c r="J609" s="210"/>
      <c r="K609" s="209"/>
      <c r="L609" s="210"/>
    </row>
    <row r="610" spans="1:12" ht="14.25">
      <c r="A610" s="94">
        <v>607</v>
      </c>
      <c r="B610" s="94">
        <v>8</v>
      </c>
      <c r="C610" s="273">
        <v>29373</v>
      </c>
      <c r="D610" s="274" t="s">
        <v>540</v>
      </c>
      <c r="E610" s="283">
        <v>8947</v>
      </c>
      <c r="F610" s="192"/>
      <c r="G610" s="209"/>
      <c r="H610" s="210"/>
      <c r="I610" s="210"/>
      <c r="J610" s="210"/>
      <c r="K610" s="209"/>
      <c r="L610" s="210"/>
    </row>
    <row r="611" spans="1:12" ht="14.25">
      <c r="A611" s="94">
        <v>608</v>
      </c>
      <c r="B611" s="94">
        <v>9</v>
      </c>
      <c r="C611" s="273">
        <v>49644</v>
      </c>
      <c r="D611" s="274" t="s">
        <v>541</v>
      </c>
      <c r="E611" s="275">
        <v>8954</v>
      </c>
      <c r="F611" s="192"/>
      <c r="G611" s="209"/>
      <c r="H611" s="210"/>
      <c r="I611" s="210"/>
      <c r="J611" s="210"/>
      <c r="K611" s="209"/>
      <c r="L611" s="210"/>
    </row>
    <row r="612" spans="1:12" ht="14.25">
      <c r="A612" s="94">
        <v>609</v>
      </c>
      <c r="B612" s="94">
        <v>10</v>
      </c>
      <c r="C612" s="273">
        <v>46811</v>
      </c>
      <c r="D612" s="274" t="s">
        <v>542</v>
      </c>
      <c r="E612" s="275">
        <v>9406</v>
      </c>
      <c r="F612" s="192"/>
      <c r="G612" s="209"/>
      <c r="H612" s="210"/>
      <c r="I612" s="210"/>
      <c r="J612" s="210"/>
      <c r="K612" s="209"/>
      <c r="L612" s="210"/>
    </row>
    <row r="613" spans="1:12" ht="14.25">
      <c r="A613" s="94">
        <v>610</v>
      </c>
      <c r="B613" s="94">
        <v>11</v>
      </c>
      <c r="C613" s="273">
        <v>37722</v>
      </c>
      <c r="D613" s="274" t="s">
        <v>543</v>
      </c>
      <c r="E613" s="275">
        <v>8948</v>
      </c>
      <c r="F613" s="192"/>
      <c r="G613" s="209"/>
      <c r="H613" s="210"/>
      <c r="I613" s="210"/>
      <c r="J613" s="210"/>
      <c r="K613" s="209"/>
      <c r="L613" s="210"/>
    </row>
    <row r="614" spans="1:12" ht="14.25">
      <c r="A614" s="94">
        <v>611</v>
      </c>
      <c r="B614" s="94">
        <v>12</v>
      </c>
      <c r="C614" s="273">
        <v>51571</v>
      </c>
      <c r="D614" s="274" t="s">
        <v>544</v>
      </c>
      <c r="E614" s="275">
        <v>8949</v>
      </c>
      <c r="F614" s="192"/>
      <c r="G614" s="209"/>
      <c r="H614" s="210"/>
      <c r="I614" s="210"/>
      <c r="J614" s="210"/>
      <c r="K614" s="209"/>
      <c r="L614" s="210"/>
    </row>
    <row r="615" spans="1:12" ht="14.25">
      <c r="A615" s="94">
        <v>612</v>
      </c>
      <c r="B615" s="94">
        <v>1</v>
      </c>
      <c r="C615" s="273">
        <v>54458</v>
      </c>
      <c r="D615" s="274" t="s">
        <v>82</v>
      </c>
      <c r="E615" s="275">
        <v>3489</v>
      </c>
      <c r="F615" s="192"/>
      <c r="G615" s="209"/>
      <c r="H615" s="210"/>
      <c r="I615" s="210"/>
      <c r="J615" s="210"/>
      <c r="K615" s="209"/>
      <c r="L615" s="210"/>
    </row>
    <row r="616" spans="1:12" ht="14.25">
      <c r="A616" s="94">
        <v>613</v>
      </c>
      <c r="B616" s="94">
        <v>2</v>
      </c>
      <c r="C616" s="273">
        <v>10441</v>
      </c>
      <c r="D616" s="274" t="s">
        <v>546</v>
      </c>
      <c r="E616" s="275">
        <v>3490</v>
      </c>
      <c r="F616" s="192"/>
      <c r="G616" s="209"/>
      <c r="H616" s="210"/>
      <c r="I616" s="210"/>
      <c r="J616" s="210"/>
      <c r="K616" s="209"/>
      <c r="L616" s="210"/>
    </row>
    <row r="617" spans="1:12" ht="14.25">
      <c r="A617" s="94">
        <v>614</v>
      </c>
      <c r="B617" s="94">
        <v>3</v>
      </c>
      <c r="C617" s="273">
        <v>48733</v>
      </c>
      <c r="D617" s="274" t="s">
        <v>83</v>
      </c>
      <c r="E617" s="275">
        <v>3491</v>
      </c>
      <c r="F617" s="192"/>
      <c r="G617" s="209"/>
      <c r="H617" s="210"/>
      <c r="I617" s="210"/>
      <c r="J617" s="210"/>
      <c r="K617" s="209"/>
      <c r="L617" s="210"/>
    </row>
    <row r="618" spans="1:12" ht="14.25">
      <c r="A618" s="94">
        <v>615</v>
      </c>
      <c r="B618" s="94">
        <v>4</v>
      </c>
      <c r="C618" s="273">
        <v>7678</v>
      </c>
      <c r="D618" s="274" t="s">
        <v>547</v>
      </c>
      <c r="E618" s="275">
        <v>3492</v>
      </c>
      <c r="F618" s="192"/>
      <c r="G618" s="209"/>
      <c r="H618" s="210"/>
      <c r="I618" s="210"/>
      <c r="J618" s="210"/>
      <c r="K618" s="209"/>
      <c r="L618" s="210"/>
    </row>
    <row r="619" spans="1:12" ht="14.25">
      <c r="A619" s="94">
        <v>616</v>
      </c>
      <c r="B619" s="94">
        <v>5</v>
      </c>
      <c r="C619" s="273">
        <v>46297</v>
      </c>
      <c r="D619" s="274" t="s">
        <v>548</v>
      </c>
      <c r="E619" s="275">
        <v>3494</v>
      </c>
      <c r="F619" s="192"/>
      <c r="G619" s="209"/>
      <c r="H619" s="210"/>
      <c r="I619" s="210"/>
      <c r="J619" s="210"/>
      <c r="K619" s="209"/>
      <c r="L619" s="210"/>
    </row>
    <row r="620" spans="1:12" ht="14.25">
      <c r="A620" s="94">
        <v>617</v>
      </c>
      <c r="B620" s="94">
        <v>6</v>
      </c>
      <c r="C620" s="273">
        <v>48563</v>
      </c>
      <c r="D620" s="274" t="s">
        <v>549</v>
      </c>
      <c r="E620" s="275">
        <v>3495</v>
      </c>
      <c r="F620" s="192"/>
      <c r="G620" s="209"/>
      <c r="H620" s="210"/>
      <c r="I620" s="210"/>
      <c r="J620" s="210"/>
      <c r="K620" s="209"/>
      <c r="L620" s="210"/>
    </row>
    <row r="621" spans="1:12" ht="14.25">
      <c r="A621" s="94">
        <v>618</v>
      </c>
      <c r="B621" s="94">
        <v>7</v>
      </c>
      <c r="C621" s="273">
        <v>54630</v>
      </c>
      <c r="D621" s="274" t="s">
        <v>1372</v>
      </c>
      <c r="E621" s="275">
        <v>4884</v>
      </c>
      <c r="F621" s="192"/>
      <c r="G621" s="209"/>
      <c r="H621" s="210"/>
      <c r="I621" s="210"/>
      <c r="J621" s="210"/>
      <c r="K621" s="209"/>
      <c r="L621" s="210"/>
    </row>
    <row r="622" spans="1:12" ht="14.25">
      <c r="A622" s="94">
        <v>619</v>
      </c>
      <c r="B622" s="94">
        <v>8</v>
      </c>
      <c r="C622" s="273">
        <v>46512</v>
      </c>
      <c r="D622" s="95" t="s">
        <v>550</v>
      </c>
      <c r="E622" s="275">
        <v>3496</v>
      </c>
      <c r="F622" s="192"/>
      <c r="G622" s="209"/>
      <c r="H622" s="210"/>
      <c r="I622" s="210"/>
      <c r="J622" s="210"/>
      <c r="K622" s="209"/>
      <c r="L622" s="210"/>
    </row>
    <row r="623" spans="1:12" ht="14.25">
      <c r="A623" s="94">
        <v>620</v>
      </c>
      <c r="B623" s="94">
        <v>9</v>
      </c>
      <c r="C623" s="273">
        <v>45388</v>
      </c>
      <c r="D623" s="274" t="s">
        <v>94</v>
      </c>
      <c r="E623" s="275">
        <v>3493</v>
      </c>
      <c r="F623" s="192"/>
      <c r="G623" s="209"/>
      <c r="H623" s="210"/>
      <c r="I623" s="210"/>
      <c r="J623" s="210"/>
      <c r="K623" s="209"/>
      <c r="L623" s="210"/>
    </row>
    <row r="624" spans="1:12" ht="14.25">
      <c r="A624" s="94">
        <v>621</v>
      </c>
      <c r="B624" s="94">
        <v>10</v>
      </c>
      <c r="C624" s="273">
        <v>41927</v>
      </c>
      <c r="D624" s="274" t="s">
        <v>551</v>
      </c>
      <c r="E624" s="275">
        <v>3497</v>
      </c>
      <c r="F624" s="192"/>
      <c r="G624" s="209"/>
      <c r="H624" s="210"/>
      <c r="I624" s="210"/>
      <c r="J624" s="210"/>
      <c r="K624" s="209"/>
      <c r="L624" s="210"/>
    </row>
    <row r="625" spans="1:12" ht="14.25">
      <c r="A625" s="94">
        <v>622</v>
      </c>
      <c r="B625" s="94">
        <v>1</v>
      </c>
      <c r="C625" s="273">
        <v>10597</v>
      </c>
      <c r="D625" s="274" t="s">
        <v>552</v>
      </c>
      <c r="E625" s="275">
        <v>3375</v>
      </c>
      <c r="F625" s="192"/>
      <c r="G625" s="209"/>
      <c r="H625" s="210"/>
      <c r="I625" s="210"/>
      <c r="J625" s="210"/>
      <c r="K625" s="209"/>
      <c r="L625" s="210"/>
    </row>
    <row r="626" spans="1:12" ht="14.25">
      <c r="A626" s="94">
        <v>623</v>
      </c>
      <c r="B626" s="94">
        <v>2</v>
      </c>
      <c r="C626" s="273">
        <v>27698</v>
      </c>
      <c r="D626" s="274" t="s">
        <v>553</v>
      </c>
      <c r="E626" s="275">
        <v>3376</v>
      </c>
      <c r="F626" s="192"/>
      <c r="G626" s="209"/>
      <c r="H626" s="210"/>
      <c r="I626" s="210"/>
      <c r="J626" s="210"/>
      <c r="K626" s="209"/>
      <c r="L626" s="210"/>
    </row>
    <row r="627" spans="1:12" ht="14.25">
      <c r="A627" s="94">
        <v>624</v>
      </c>
      <c r="B627" s="94">
        <v>3</v>
      </c>
      <c r="C627" s="273">
        <v>48422</v>
      </c>
      <c r="D627" s="274" t="s">
        <v>554</v>
      </c>
      <c r="E627" s="275">
        <v>3377</v>
      </c>
      <c r="F627" s="192"/>
      <c r="G627" s="209"/>
      <c r="H627" s="210"/>
      <c r="I627" s="210"/>
      <c r="J627" s="210"/>
      <c r="K627" s="209"/>
      <c r="L627" s="210"/>
    </row>
    <row r="628" spans="1:12" ht="14.25">
      <c r="A628" s="94">
        <v>625</v>
      </c>
      <c r="B628" s="94">
        <v>4</v>
      </c>
      <c r="C628" s="273">
        <v>48423</v>
      </c>
      <c r="D628" s="274" t="s">
        <v>555</v>
      </c>
      <c r="E628" s="275">
        <v>3378</v>
      </c>
      <c r="F628" s="192"/>
      <c r="G628" s="209"/>
      <c r="H628" s="210"/>
      <c r="I628" s="210"/>
      <c r="J628" s="210"/>
      <c r="K628" s="209"/>
      <c r="L628" s="210"/>
    </row>
    <row r="629" spans="1:12" ht="14.25">
      <c r="A629" s="94">
        <v>626</v>
      </c>
      <c r="B629" s="94">
        <v>5</v>
      </c>
      <c r="C629" s="273">
        <v>19969</v>
      </c>
      <c r="D629" s="274" t="s">
        <v>556</v>
      </c>
      <c r="E629" s="275">
        <v>3379</v>
      </c>
      <c r="F629" s="192"/>
      <c r="G629" s="209"/>
      <c r="H629" s="210"/>
      <c r="I629" s="210"/>
      <c r="J629" s="210"/>
      <c r="K629" s="209"/>
      <c r="L629" s="210"/>
    </row>
    <row r="630" spans="1:12" ht="14.25">
      <c r="A630" s="94">
        <v>627</v>
      </c>
      <c r="B630" s="94">
        <v>6</v>
      </c>
      <c r="C630" s="273">
        <v>55613</v>
      </c>
      <c r="D630" s="274" t="s">
        <v>1619</v>
      </c>
      <c r="E630" s="275">
        <v>9751</v>
      </c>
      <c r="F630" s="192"/>
      <c r="G630" s="209"/>
      <c r="H630" s="210"/>
      <c r="I630" s="210"/>
      <c r="J630" s="210"/>
      <c r="K630" s="209"/>
      <c r="L630" s="210"/>
    </row>
    <row r="631" spans="1:12" ht="14.25">
      <c r="A631" s="94">
        <v>628</v>
      </c>
      <c r="B631" s="94">
        <v>7</v>
      </c>
      <c r="C631" s="273">
        <v>43348</v>
      </c>
      <c r="D631" s="274" t="s">
        <v>1373</v>
      </c>
      <c r="E631" s="275">
        <v>3380</v>
      </c>
      <c r="F631" s="192"/>
      <c r="G631" s="193"/>
      <c r="H631" s="194"/>
      <c r="I631" s="194"/>
      <c r="J631" s="194"/>
      <c r="K631" s="195"/>
      <c r="L631" s="194"/>
    </row>
    <row r="632" spans="1:12" ht="14.25">
      <c r="A632" s="94">
        <v>629</v>
      </c>
      <c r="B632" s="94">
        <v>8</v>
      </c>
      <c r="C632" s="273">
        <v>10595</v>
      </c>
      <c r="D632" s="274" t="s">
        <v>558</v>
      </c>
      <c r="E632" s="275">
        <v>3381</v>
      </c>
      <c r="F632" s="192"/>
      <c r="G632" s="193"/>
      <c r="H632" s="194"/>
      <c r="I632" s="194"/>
      <c r="J632" s="194"/>
      <c r="K632" s="193"/>
      <c r="L632" s="194"/>
    </row>
    <row r="633" spans="1:12" ht="14.25">
      <c r="A633" s="94">
        <v>630</v>
      </c>
      <c r="B633" s="94">
        <v>1</v>
      </c>
      <c r="C633" s="273">
        <v>55092</v>
      </c>
      <c r="D633" s="95" t="s">
        <v>1374</v>
      </c>
      <c r="E633" s="275">
        <v>7717</v>
      </c>
      <c r="F633" s="192"/>
      <c r="G633" s="193"/>
      <c r="H633" s="194"/>
      <c r="I633" s="194"/>
      <c r="J633" s="194"/>
      <c r="K633" s="193"/>
      <c r="L633" s="194"/>
    </row>
    <row r="634" spans="1:12" ht="14.25">
      <c r="A634" s="94">
        <v>631</v>
      </c>
      <c r="B634" s="97">
        <v>2</v>
      </c>
      <c r="C634" s="273">
        <v>46796</v>
      </c>
      <c r="D634" s="274" t="s">
        <v>559</v>
      </c>
      <c r="E634" s="275">
        <v>7702</v>
      </c>
      <c r="F634" s="192"/>
      <c r="G634" s="193"/>
      <c r="H634" s="194"/>
      <c r="I634" s="194"/>
      <c r="J634" s="194"/>
      <c r="K634" s="193"/>
      <c r="L634" s="194"/>
    </row>
    <row r="635" spans="1:12" ht="14.25">
      <c r="A635" s="94">
        <v>632</v>
      </c>
      <c r="B635" s="94">
        <v>3</v>
      </c>
      <c r="C635" s="273">
        <v>42893</v>
      </c>
      <c r="D635" s="274" t="s">
        <v>560</v>
      </c>
      <c r="E635" s="275">
        <v>7703</v>
      </c>
      <c r="F635" s="192"/>
      <c r="G635" s="193"/>
      <c r="H635" s="194"/>
      <c r="I635" s="194"/>
      <c r="J635" s="194"/>
      <c r="K635" s="193"/>
      <c r="L635" s="194"/>
    </row>
    <row r="636" spans="1:12" ht="14.25">
      <c r="A636" s="94">
        <v>633</v>
      </c>
      <c r="B636" s="94">
        <v>4</v>
      </c>
      <c r="C636" s="273">
        <v>31247</v>
      </c>
      <c r="D636" s="274" t="s">
        <v>561</v>
      </c>
      <c r="E636" s="275">
        <v>7700</v>
      </c>
      <c r="F636" s="192"/>
      <c r="G636" s="193"/>
      <c r="H636" s="194"/>
      <c r="I636" s="194"/>
      <c r="J636" s="194"/>
      <c r="K636" s="193"/>
      <c r="L636" s="194"/>
    </row>
    <row r="637" spans="1:12" ht="14.25">
      <c r="A637" s="94">
        <v>634</v>
      </c>
      <c r="B637" s="94">
        <v>5</v>
      </c>
      <c r="C637" s="273">
        <v>46643</v>
      </c>
      <c r="D637" s="274" t="s">
        <v>562</v>
      </c>
      <c r="E637" s="275">
        <v>7704</v>
      </c>
      <c r="F637" s="192"/>
      <c r="G637" s="193"/>
      <c r="H637" s="194"/>
      <c r="I637" s="194"/>
      <c r="J637" s="194"/>
      <c r="K637" s="193"/>
      <c r="L637" s="194"/>
    </row>
    <row r="638" spans="1:12" ht="14.25">
      <c r="A638" s="94">
        <v>635</v>
      </c>
      <c r="B638" s="94">
        <v>6</v>
      </c>
      <c r="C638" s="273">
        <v>55089</v>
      </c>
      <c r="D638" s="274" t="s">
        <v>1375</v>
      </c>
      <c r="E638" s="275">
        <v>7714</v>
      </c>
      <c r="F638" s="192"/>
      <c r="G638" s="193"/>
      <c r="H638" s="194"/>
      <c r="I638" s="194"/>
      <c r="J638" s="194"/>
      <c r="K638" s="193"/>
      <c r="L638" s="194"/>
    </row>
    <row r="639" spans="1:12" ht="14.25">
      <c r="A639" s="94">
        <v>636</v>
      </c>
      <c r="B639" s="94">
        <v>7</v>
      </c>
      <c r="C639" s="273">
        <v>55091</v>
      </c>
      <c r="D639" s="274" t="s">
        <v>1376</v>
      </c>
      <c r="E639" s="275">
        <v>7716</v>
      </c>
      <c r="F639" s="192"/>
      <c r="G639" s="193"/>
      <c r="H639" s="194"/>
      <c r="I639" s="194"/>
      <c r="J639" s="194"/>
      <c r="K639" s="193"/>
      <c r="L639" s="194"/>
    </row>
    <row r="640" spans="1:12" ht="14.25">
      <c r="A640" s="94">
        <v>637</v>
      </c>
      <c r="B640" s="94">
        <v>8</v>
      </c>
      <c r="C640" s="273">
        <v>6635</v>
      </c>
      <c r="D640" s="274" t="s">
        <v>563</v>
      </c>
      <c r="E640" s="275">
        <v>7701</v>
      </c>
      <c r="F640" s="192"/>
      <c r="G640" s="193"/>
      <c r="H640" s="194"/>
      <c r="I640" s="194"/>
      <c r="J640" s="194"/>
      <c r="K640" s="193"/>
      <c r="L640" s="194"/>
    </row>
    <row r="641" spans="1:12" ht="14.25">
      <c r="A641" s="94">
        <v>638</v>
      </c>
      <c r="B641" s="94">
        <v>9</v>
      </c>
      <c r="C641" s="273">
        <v>32344</v>
      </c>
      <c r="D641" s="274" t="s">
        <v>564</v>
      </c>
      <c r="E641" s="275">
        <v>7705</v>
      </c>
      <c r="F641" s="192"/>
      <c r="G641" s="193"/>
      <c r="H641" s="194"/>
      <c r="I641" s="194"/>
      <c r="J641" s="194"/>
      <c r="K641" s="193"/>
      <c r="L641" s="194"/>
    </row>
    <row r="642" spans="1:12" ht="14.25">
      <c r="A642" s="94">
        <v>639</v>
      </c>
      <c r="B642" s="94">
        <v>10</v>
      </c>
      <c r="C642" s="273">
        <v>50921</v>
      </c>
      <c r="D642" s="274" t="s">
        <v>565</v>
      </c>
      <c r="E642" s="275">
        <v>7706</v>
      </c>
      <c r="F642" s="192"/>
      <c r="G642" s="193"/>
      <c r="H642" s="194"/>
      <c r="I642" s="194"/>
      <c r="J642" s="194"/>
      <c r="K642" s="193"/>
      <c r="L642" s="194"/>
    </row>
    <row r="643" spans="1:12" ht="14.25">
      <c r="A643" s="94">
        <v>640</v>
      </c>
      <c r="B643" s="94">
        <v>11</v>
      </c>
      <c r="C643" s="273">
        <v>43311</v>
      </c>
      <c r="D643" s="274" t="s">
        <v>567</v>
      </c>
      <c r="E643" s="275">
        <v>7707</v>
      </c>
      <c r="F643" s="192"/>
      <c r="G643" s="199"/>
      <c r="H643" s="200"/>
      <c r="I643" s="200"/>
      <c r="J643" s="200"/>
      <c r="K643" s="215"/>
      <c r="L643" s="200"/>
    </row>
    <row r="644" spans="1:12" ht="14.25">
      <c r="A644" s="94">
        <v>641</v>
      </c>
      <c r="B644" s="94">
        <v>12</v>
      </c>
      <c r="C644" s="273">
        <v>48882</v>
      </c>
      <c r="D644" s="274" t="s">
        <v>568</v>
      </c>
      <c r="E644" s="275">
        <v>7708</v>
      </c>
      <c r="F644" s="192"/>
      <c r="G644" s="199"/>
      <c r="H644" s="200"/>
      <c r="I644" s="200"/>
      <c r="J644" s="200"/>
      <c r="K644" s="199"/>
      <c r="L644" s="200"/>
    </row>
    <row r="645" spans="1:12" ht="14.25">
      <c r="A645" s="94">
        <v>642</v>
      </c>
      <c r="B645" s="94">
        <v>13</v>
      </c>
      <c r="C645" s="273">
        <v>48884</v>
      </c>
      <c r="D645" s="274" t="s">
        <v>569</v>
      </c>
      <c r="E645" s="275">
        <v>7709</v>
      </c>
      <c r="F645" s="192"/>
      <c r="G645" s="199"/>
      <c r="H645" s="200"/>
      <c r="I645" s="200"/>
      <c r="J645" s="200"/>
      <c r="K645" s="199"/>
      <c r="L645" s="200"/>
    </row>
    <row r="646" spans="1:12" ht="14.25">
      <c r="A646" s="94">
        <v>643</v>
      </c>
      <c r="B646" s="94">
        <v>14</v>
      </c>
      <c r="C646" s="273">
        <v>42728</v>
      </c>
      <c r="D646" s="274" t="s">
        <v>570</v>
      </c>
      <c r="E646" s="275">
        <v>7710</v>
      </c>
      <c r="F646" s="192"/>
      <c r="G646" s="199"/>
      <c r="H646" s="200"/>
      <c r="I646" s="200"/>
      <c r="J646" s="200"/>
      <c r="K646" s="199"/>
      <c r="L646" s="200"/>
    </row>
    <row r="647" spans="1:12" ht="14.25">
      <c r="A647" s="94">
        <v>644</v>
      </c>
      <c r="B647" s="94">
        <v>15</v>
      </c>
      <c r="C647" s="273">
        <v>55090</v>
      </c>
      <c r="D647" s="274" t="s">
        <v>1377</v>
      </c>
      <c r="E647" s="275">
        <v>7715</v>
      </c>
      <c r="F647" s="192"/>
      <c r="G647" s="199"/>
      <c r="H647" s="200"/>
      <c r="I647" s="200"/>
      <c r="J647" s="200"/>
      <c r="K647" s="199"/>
      <c r="L647" s="200"/>
    </row>
    <row r="648" spans="1:12" ht="14.25">
      <c r="A648" s="94">
        <v>645</v>
      </c>
      <c r="B648" s="94">
        <v>16</v>
      </c>
      <c r="C648" s="273">
        <v>50881</v>
      </c>
      <c r="D648" s="274" t="s">
        <v>571</v>
      </c>
      <c r="E648" s="275">
        <v>7711</v>
      </c>
      <c r="F648" s="192"/>
      <c r="G648" s="199"/>
      <c r="H648" s="200"/>
      <c r="I648" s="200"/>
      <c r="J648" s="200"/>
      <c r="K648" s="199"/>
      <c r="L648" s="200"/>
    </row>
    <row r="649" spans="1:12" ht="14.25">
      <c r="A649" s="94">
        <v>646</v>
      </c>
      <c r="B649" s="94">
        <v>17</v>
      </c>
      <c r="C649" s="273">
        <v>43467</v>
      </c>
      <c r="D649" s="274" t="s">
        <v>572</v>
      </c>
      <c r="E649" s="275">
        <v>7712</v>
      </c>
      <c r="F649" s="192"/>
      <c r="G649" s="199"/>
      <c r="H649" s="200"/>
      <c r="I649" s="200"/>
      <c r="J649" s="200"/>
      <c r="K649" s="199"/>
      <c r="L649" s="200"/>
    </row>
    <row r="650" spans="1:12" ht="14.25">
      <c r="A650" s="94">
        <v>647</v>
      </c>
      <c r="B650" s="94">
        <v>18</v>
      </c>
      <c r="C650" s="273">
        <v>46795</v>
      </c>
      <c r="D650" s="274" t="s">
        <v>573</v>
      </c>
      <c r="E650" s="275">
        <v>7713</v>
      </c>
      <c r="F650" s="192"/>
      <c r="G650" s="199"/>
      <c r="H650" s="200"/>
      <c r="I650" s="200"/>
      <c r="J650" s="200"/>
      <c r="K650" s="199"/>
      <c r="L650" s="200"/>
    </row>
    <row r="651" spans="1:12" ht="14.25">
      <c r="A651" s="94">
        <v>648</v>
      </c>
      <c r="B651" s="94">
        <v>19</v>
      </c>
      <c r="C651" s="273">
        <v>55606</v>
      </c>
      <c r="D651" s="274" t="s">
        <v>1620</v>
      </c>
      <c r="E651" s="275">
        <v>9733</v>
      </c>
      <c r="F651" s="192"/>
      <c r="G651" s="199"/>
      <c r="H651" s="200"/>
      <c r="I651" s="200"/>
      <c r="J651" s="200"/>
      <c r="K651" s="199"/>
      <c r="L651" s="200"/>
    </row>
    <row r="652" spans="1:12" ht="14.25">
      <c r="A652" s="94">
        <v>649</v>
      </c>
      <c r="B652" s="94">
        <v>1</v>
      </c>
      <c r="C652" s="273">
        <v>51162</v>
      </c>
      <c r="D652" s="274" t="s">
        <v>575</v>
      </c>
      <c r="E652" s="275">
        <v>5585</v>
      </c>
      <c r="F652" s="192"/>
      <c r="G652" s="199"/>
      <c r="H652" s="200"/>
      <c r="I652" s="200"/>
      <c r="J652" s="200"/>
      <c r="K652" s="199"/>
      <c r="L652" s="200"/>
    </row>
    <row r="653" spans="1:12" ht="14.25">
      <c r="A653" s="94">
        <v>650</v>
      </c>
      <c r="B653" s="94">
        <v>2</v>
      </c>
      <c r="C653" s="273">
        <v>52215</v>
      </c>
      <c r="D653" s="274" t="s">
        <v>576</v>
      </c>
      <c r="E653" s="275">
        <v>5613</v>
      </c>
      <c r="F653" s="192"/>
      <c r="G653" s="199"/>
      <c r="H653" s="200"/>
      <c r="I653" s="200"/>
      <c r="J653" s="200"/>
      <c r="K653" s="199"/>
      <c r="L653" s="200"/>
    </row>
    <row r="654" spans="1:12" ht="14.25">
      <c r="A654" s="94">
        <v>651</v>
      </c>
      <c r="B654" s="94">
        <v>3</v>
      </c>
      <c r="C654" s="273">
        <v>52216</v>
      </c>
      <c r="D654" s="274" t="s">
        <v>577</v>
      </c>
      <c r="E654" s="275">
        <v>5586</v>
      </c>
      <c r="F654" s="192"/>
      <c r="G654" s="199"/>
      <c r="H654" s="200"/>
      <c r="I654" s="200"/>
      <c r="J654" s="200"/>
      <c r="K654" s="199"/>
      <c r="L654" s="200"/>
    </row>
    <row r="655" spans="1:12" ht="14.25">
      <c r="A655" s="94">
        <v>652</v>
      </c>
      <c r="B655" s="94">
        <v>4</v>
      </c>
      <c r="C655" s="273">
        <v>48557</v>
      </c>
      <c r="D655" s="274" t="s">
        <v>578</v>
      </c>
      <c r="E655" s="275">
        <v>5587</v>
      </c>
      <c r="F655" s="192"/>
      <c r="G655" s="199"/>
      <c r="H655" s="200"/>
      <c r="I655" s="200"/>
      <c r="J655" s="200"/>
      <c r="K655" s="199"/>
      <c r="L655" s="200"/>
    </row>
    <row r="656" spans="1:12" ht="14.25">
      <c r="A656" s="94">
        <v>653</v>
      </c>
      <c r="B656" s="94">
        <v>5</v>
      </c>
      <c r="C656" s="273">
        <v>49250</v>
      </c>
      <c r="D656" s="274" t="s">
        <v>579</v>
      </c>
      <c r="E656" s="275">
        <v>5600</v>
      </c>
      <c r="F656" s="192"/>
      <c r="G656" s="199"/>
      <c r="H656" s="200"/>
      <c r="I656" s="200"/>
      <c r="J656" s="200"/>
      <c r="K656" s="199"/>
      <c r="L656" s="200"/>
    </row>
    <row r="657" spans="1:12" ht="14.25">
      <c r="A657" s="94">
        <v>654</v>
      </c>
      <c r="B657" s="94">
        <v>6</v>
      </c>
      <c r="C657" s="273">
        <v>54753</v>
      </c>
      <c r="D657" s="274" t="s">
        <v>1378</v>
      </c>
      <c r="E657" s="275">
        <v>5611</v>
      </c>
      <c r="F657" s="192"/>
      <c r="G657" s="199"/>
      <c r="H657" s="200"/>
      <c r="I657" s="200"/>
      <c r="J657" s="200"/>
      <c r="K657" s="199"/>
      <c r="L657" s="200"/>
    </row>
    <row r="658" spans="1:12" ht="14.25">
      <c r="A658" s="94">
        <v>655</v>
      </c>
      <c r="B658" s="94">
        <v>7</v>
      </c>
      <c r="C658" s="273">
        <v>43310</v>
      </c>
      <c r="D658" s="274" t="s">
        <v>580</v>
      </c>
      <c r="E658" s="275">
        <v>5588</v>
      </c>
      <c r="F658" s="192"/>
      <c r="G658" s="199"/>
      <c r="H658" s="200"/>
      <c r="I658" s="200"/>
      <c r="J658" s="200"/>
      <c r="K658" s="199"/>
      <c r="L658" s="200"/>
    </row>
    <row r="659" spans="1:12" ht="14.25">
      <c r="A659" s="94">
        <v>656</v>
      </c>
      <c r="B659" s="94">
        <v>8</v>
      </c>
      <c r="C659" s="273">
        <v>54754</v>
      </c>
      <c r="D659" s="274" t="s">
        <v>1379</v>
      </c>
      <c r="E659" s="275">
        <v>5612</v>
      </c>
      <c r="F659" s="192"/>
      <c r="G659" s="199"/>
      <c r="H659" s="200"/>
      <c r="I659" s="200"/>
      <c r="J659" s="200"/>
      <c r="K659" s="199"/>
      <c r="L659" s="200"/>
    </row>
    <row r="660" spans="1:12" ht="14.25">
      <c r="A660" s="94">
        <v>657</v>
      </c>
      <c r="B660" s="94">
        <v>9</v>
      </c>
      <c r="C660" s="273">
        <v>41482</v>
      </c>
      <c r="D660" s="274" t="s">
        <v>581</v>
      </c>
      <c r="E660" s="275">
        <v>5589</v>
      </c>
      <c r="F660" s="192"/>
      <c r="G660" s="199"/>
      <c r="H660" s="200"/>
      <c r="I660" s="200"/>
      <c r="J660" s="200"/>
      <c r="K660" s="199"/>
      <c r="L660" s="200"/>
    </row>
    <row r="661" spans="1:12" ht="14.25">
      <c r="A661" s="94">
        <v>658</v>
      </c>
      <c r="B661" s="94">
        <v>10</v>
      </c>
      <c r="C661" s="273">
        <v>41486</v>
      </c>
      <c r="D661" s="274" t="s">
        <v>582</v>
      </c>
      <c r="E661" s="275">
        <v>5590</v>
      </c>
      <c r="F661" s="192"/>
      <c r="G661" s="199"/>
      <c r="H661" s="200"/>
      <c r="I661" s="200"/>
      <c r="J661" s="200"/>
      <c r="K661" s="199"/>
      <c r="L661" s="200"/>
    </row>
    <row r="662" spans="1:12" ht="14.25">
      <c r="A662" s="94">
        <v>659</v>
      </c>
      <c r="B662" s="97">
        <v>11</v>
      </c>
      <c r="C662" s="273">
        <v>5798</v>
      </c>
      <c r="D662" s="274" t="s">
        <v>525</v>
      </c>
      <c r="E662" s="275">
        <v>6888</v>
      </c>
      <c r="F662" s="192"/>
      <c r="G662" s="199"/>
      <c r="H662" s="200"/>
      <c r="I662" s="200"/>
      <c r="J662" s="200"/>
      <c r="K662" s="199"/>
      <c r="L662" s="200"/>
    </row>
    <row r="663" spans="1:12" ht="14.25">
      <c r="A663" s="94">
        <v>660</v>
      </c>
      <c r="B663" s="94">
        <v>12</v>
      </c>
      <c r="C663" s="273">
        <v>5093</v>
      </c>
      <c r="D663" s="274" t="s">
        <v>583</v>
      </c>
      <c r="E663" s="275">
        <v>5601</v>
      </c>
      <c r="F663" s="192"/>
      <c r="G663" s="199"/>
      <c r="H663" s="200"/>
      <c r="I663" s="200"/>
      <c r="J663" s="200"/>
      <c r="K663" s="199"/>
      <c r="L663" s="200"/>
    </row>
    <row r="664" spans="1:12" ht="14.25">
      <c r="A664" s="94">
        <v>661</v>
      </c>
      <c r="B664" s="94">
        <v>13</v>
      </c>
      <c r="C664" s="273">
        <v>9151</v>
      </c>
      <c r="D664" s="274" t="s">
        <v>584</v>
      </c>
      <c r="E664" s="275">
        <v>5602</v>
      </c>
      <c r="F664" s="192"/>
      <c r="G664" s="199"/>
      <c r="H664" s="200"/>
      <c r="I664" s="200"/>
      <c r="J664" s="200"/>
      <c r="K664" s="199"/>
      <c r="L664" s="200"/>
    </row>
    <row r="665" spans="1:12" ht="14.25">
      <c r="A665" s="94">
        <v>662</v>
      </c>
      <c r="B665" s="94">
        <v>14</v>
      </c>
      <c r="C665" s="273">
        <v>54104</v>
      </c>
      <c r="D665" s="274" t="s">
        <v>1291</v>
      </c>
      <c r="E665" s="275">
        <v>5591</v>
      </c>
      <c r="F665" s="192"/>
      <c r="G665" s="199"/>
      <c r="H665" s="200"/>
      <c r="I665" s="200"/>
      <c r="J665" s="200"/>
      <c r="K665" s="199"/>
      <c r="L665" s="200"/>
    </row>
    <row r="666" spans="1:12" ht="14.25">
      <c r="A666" s="94">
        <v>663</v>
      </c>
      <c r="B666" s="94">
        <v>15</v>
      </c>
      <c r="C666" s="273">
        <v>50562</v>
      </c>
      <c r="D666" s="274" t="s">
        <v>566</v>
      </c>
      <c r="E666" s="275">
        <v>7115</v>
      </c>
      <c r="F666" s="192"/>
      <c r="G666" s="199"/>
      <c r="H666" s="200"/>
      <c r="I666" s="200"/>
      <c r="J666" s="200"/>
      <c r="K666" s="199"/>
      <c r="L666" s="200"/>
    </row>
    <row r="667" spans="1:12" ht="14.25">
      <c r="A667" s="94">
        <v>664</v>
      </c>
      <c r="B667" s="94">
        <v>16</v>
      </c>
      <c r="C667" s="273">
        <v>41485</v>
      </c>
      <c r="D667" s="274" t="s">
        <v>585</v>
      </c>
      <c r="E667" s="275">
        <v>5592</v>
      </c>
      <c r="F667" s="192"/>
      <c r="G667" s="199"/>
      <c r="H667" s="200"/>
      <c r="I667" s="200"/>
      <c r="J667" s="200"/>
      <c r="K667" s="199"/>
      <c r="L667" s="200"/>
    </row>
    <row r="668" spans="1:12" ht="14.25">
      <c r="A668" s="94">
        <v>665</v>
      </c>
      <c r="B668" s="97">
        <v>17</v>
      </c>
      <c r="C668" s="273">
        <v>43747</v>
      </c>
      <c r="D668" s="274" t="s">
        <v>586</v>
      </c>
      <c r="E668" s="275">
        <v>5593</v>
      </c>
      <c r="F668" s="192"/>
      <c r="G668" s="199"/>
      <c r="H668" s="200"/>
      <c r="I668" s="200"/>
      <c r="J668" s="200"/>
      <c r="K668" s="199"/>
      <c r="L668" s="200"/>
    </row>
    <row r="669" spans="1:12" ht="14.25">
      <c r="A669" s="94">
        <v>666</v>
      </c>
      <c r="B669" s="94">
        <v>18</v>
      </c>
      <c r="C669" s="273">
        <v>54751</v>
      </c>
      <c r="D669" s="274" t="s">
        <v>1380</v>
      </c>
      <c r="E669" s="275">
        <v>5599</v>
      </c>
      <c r="F669" s="192"/>
      <c r="G669" s="225"/>
      <c r="H669" s="226"/>
      <c r="I669" s="227"/>
      <c r="J669" s="228"/>
      <c r="K669" s="229"/>
      <c r="L669" s="227"/>
    </row>
    <row r="670" spans="1:12" ht="14.25">
      <c r="A670" s="94">
        <v>667</v>
      </c>
      <c r="B670" s="94">
        <v>19</v>
      </c>
      <c r="C670" s="273">
        <v>52217</v>
      </c>
      <c r="D670" s="274" t="s">
        <v>587</v>
      </c>
      <c r="E670" s="275">
        <v>5594</v>
      </c>
      <c r="F670" s="192"/>
      <c r="G670" s="209"/>
      <c r="H670" s="210"/>
      <c r="I670" s="210"/>
      <c r="J670" s="210"/>
      <c r="K670" s="209"/>
      <c r="L670" s="210"/>
    </row>
    <row r="671" spans="1:12" ht="14.25">
      <c r="A671" s="94">
        <v>668</v>
      </c>
      <c r="B671" s="94">
        <v>20</v>
      </c>
      <c r="C671" s="273">
        <v>54752</v>
      </c>
      <c r="D671" s="274" t="s">
        <v>1381</v>
      </c>
      <c r="E671" s="275">
        <v>5610</v>
      </c>
      <c r="F671" s="192"/>
      <c r="G671" s="203"/>
      <c r="H671" s="204"/>
      <c r="I671" s="204"/>
      <c r="J671" s="204"/>
      <c r="K671" s="203"/>
      <c r="L671" s="204"/>
    </row>
    <row r="672" spans="1:12" ht="14.25">
      <c r="A672" s="94">
        <v>669</v>
      </c>
      <c r="B672" s="94">
        <v>21</v>
      </c>
      <c r="C672" s="273">
        <v>41481</v>
      </c>
      <c r="D672" s="274" t="s">
        <v>588</v>
      </c>
      <c r="E672" s="275">
        <v>5595</v>
      </c>
      <c r="F672" s="211"/>
      <c r="G672" s="211"/>
      <c r="H672" s="212"/>
      <c r="I672" s="212"/>
      <c r="J672" s="212"/>
      <c r="K672" s="211"/>
      <c r="L672" s="212"/>
    </row>
    <row r="673" spans="1:12" ht="14.25">
      <c r="A673" s="94">
        <v>670</v>
      </c>
      <c r="B673" s="94">
        <v>22</v>
      </c>
      <c r="C673" s="273">
        <v>41480</v>
      </c>
      <c r="D673" s="274" t="s">
        <v>589</v>
      </c>
      <c r="E673" s="275">
        <v>5596</v>
      </c>
      <c r="F673" s="192"/>
      <c r="G673" s="199"/>
      <c r="H673" s="200"/>
      <c r="I673" s="200"/>
      <c r="J673" s="200"/>
      <c r="K673" s="215"/>
      <c r="L673" s="200"/>
    </row>
    <row r="674" spans="1:12" ht="14.25">
      <c r="A674" s="94">
        <v>671</v>
      </c>
      <c r="B674" s="94">
        <v>23</v>
      </c>
      <c r="C674" s="273">
        <v>5491</v>
      </c>
      <c r="D674" s="274" t="s">
        <v>590</v>
      </c>
      <c r="E674" s="275">
        <v>5603</v>
      </c>
      <c r="F674" s="192"/>
      <c r="G674" s="193"/>
      <c r="H674" s="194"/>
      <c r="I674" s="194"/>
      <c r="J674" s="194"/>
      <c r="K674" s="193"/>
      <c r="L674" s="194"/>
    </row>
    <row r="675" spans="1:12" ht="14.25">
      <c r="A675" s="94">
        <v>672</v>
      </c>
      <c r="B675" s="94">
        <v>24</v>
      </c>
      <c r="C675" s="273">
        <v>51163</v>
      </c>
      <c r="D675" s="274" t="s">
        <v>591</v>
      </c>
      <c r="E675" s="275">
        <v>5597</v>
      </c>
      <c r="F675" s="192"/>
      <c r="G675" s="193"/>
      <c r="H675" s="194"/>
      <c r="I675" s="194"/>
      <c r="J675" s="194"/>
      <c r="K675" s="193"/>
      <c r="L675" s="194"/>
    </row>
    <row r="676" spans="1:12" ht="14.25">
      <c r="A676" s="94">
        <v>673</v>
      </c>
      <c r="B676" s="94">
        <v>25</v>
      </c>
      <c r="C676" s="273">
        <v>54750</v>
      </c>
      <c r="D676" s="274" t="s">
        <v>1382</v>
      </c>
      <c r="E676" s="275">
        <v>5598</v>
      </c>
      <c r="F676" s="192"/>
      <c r="G676" s="193"/>
      <c r="H676" s="194"/>
      <c r="I676" s="194"/>
      <c r="J676" s="194"/>
      <c r="K676" s="193"/>
      <c r="L676" s="194"/>
    </row>
    <row r="677" spans="1:12" ht="14.25">
      <c r="A677" s="94">
        <v>674</v>
      </c>
      <c r="B677" s="97">
        <v>26</v>
      </c>
      <c r="C677" s="273">
        <v>31251</v>
      </c>
      <c r="D677" s="274" t="s">
        <v>592</v>
      </c>
      <c r="E677" s="275">
        <v>5604</v>
      </c>
      <c r="F677" s="192"/>
      <c r="G677" s="193"/>
      <c r="H677" s="194"/>
      <c r="I677" s="194"/>
      <c r="J677" s="194"/>
      <c r="K677" s="193"/>
      <c r="L677" s="194"/>
    </row>
    <row r="678" spans="1:12" ht="14.25">
      <c r="A678" s="94">
        <v>675</v>
      </c>
      <c r="B678" s="94">
        <v>27</v>
      </c>
      <c r="C678" s="279">
        <v>41477</v>
      </c>
      <c r="D678" s="95" t="s">
        <v>593</v>
      </c>
      <c r="E678" s="280">
        <v>5605</v>
      </c>
      <c r="F678" s="192"/>
      <c r="G678" s="193"/>
      <c r="H678" s="194"/>
      <c r="I678" s="194"/>
      <c r="J678" s="194"/>
      <c r="K678" s="193"/>
      <c r="L678" s="194"/>
    </row>
    <row r="679" spans="1:12" ht="14.25">
      <c r="A679" s="94">
        <v>676</v>
      </c>
      <c r="B679" s="94">
        <v>28</v>
      </c>
      <c r="C679" s="279">
        <v>20805</v>
      </c>
      <c r="D679" s="95" t="s">
        <v>1383</v>
      </c>
      <c r="E679" s="280">
        <v>5606</v>
      </c>
      <c r="F679" s="192"/>
      <c r="G679" s="203"/>
      <c r="H679" s="204"/>
      <c r="I679" s="204"/>
      <c r="J679" s="204"/>
      <c r="K679" s="205"/>
      <c r="L679" s="204"/>
    </row>
    <row r="680" spans="1:12" ht="14.25">
      <c r="A680" s="94">
        <v>677</v>
      </c>
      <c r="B680" s="94">
        <v>29</v>
      </c>
      <c r="C680" s="279">
        <v>22616</v>
      </c>
      <c r="D680" s="95" t="s">
        <v>594</v>
      </c>
      <c r="E680" s="280">
        <v>5607</v>
      </c>
      <c r="F680" s="192"/>
      <c r="G680" s="230"/>
      <c r="H680" s="231"/>
      <c r="I680" s="231"/>
      <c r="J680" s="231"/>
      <c r="K680" s="230"/>
      <c r="L680" s="231"/>
    </row>
    <row r="681" spans="1:12" ht="14.25">
      <c r="A681" s="94">
        <v>678</v>
      </c>
      <c r="B681" s="94">
        <v>30</v>
      </c>
      <c r="C681" s="279">
        <v>49144</v>
      </c>
      <c r="D681" s="95" t="s">
        <v>574</v>
      </c>
      <c r="E681" s="280">
        <v>9252</v>
      </c>
      <c r="F681" s="192"/>
      <c r="G681" s="209"/>
      <c r="H681" s="210"/>
      <c r="I681" s="210"/>
      <c r="J681" s="210"/>
      <c r="K681" s="209"/>
      <c r="L681" s="210"/>
    </row>
    <row r="682" spans="1:12" ht="14.25">
      <c r="A682" s="94">
        <v>679</v>
      </c>
      <c r="B682" s="94">
        <v>31</v>
      </c>
      <c r="C682" s="279">
        <v>21819</v>
      </c>
      <c r="D682" s="95" t="s">
        <v>595</v>
      </c>
      <c r="E682" s="280">
        <v>5608</v>
      </c>
      <c r="F682" s="192"/>
      <c r="G682" s="203"/>
      <c r="H682" s="204"/>
      <c r="I682" s="204"/>
      <c r="J682" s="204"/>
      <c r="K682" s="203"/>
      <c r="L682" s="204"/>
    </row>
    <row r="683" spans="1:12" ht="14.25">
      <c r="A683" s="94">
        <v>680</v>
      </c>
      <c r="B683" s="94">
        <v>32</v>
      </c>
      <c r="C683" s="279">
        <v>49251</v>
      </c>
      <c r="D683" s="95" t="s">
        <v>596</v>
      </c>
      <c r="E683" s="280">
        <v>5614</v>
      </c>
      <c r="F683" s="192"/>
      <c r="G683" s="209"/>
      <c r="H683" s="210"/>
      <c r="I683" s="210"/>
      <c r="J683" s="210"/>
      <c r="K683" s="209"/>
      <c r="L683" s="210"/>
    </row>
    <row r="684" spans="1:12" ht="14.25">
      <c r="A684" s="94">
        <v>681</v>
      </c>
      <c r="B684" s="97">
        <v>33</v>
      </c>
      <c r="C684" s="279">
        <v>41478</v>
      </c>
      <c r="D684" s="95" t="s">
        <v>597</v>
      </c>
      <c r="E684" s="280">
        <v>5609</v>
      </c>
      <c r="F684" s="192"/>
      <c r="G684" s="230"/>
      <c r="H684" s="231"/>
      <c r="I684" s="231"/>
      <c r="J684" s="231"/>
      <c r="K684" s="230"/>
      <c r="L684" s="231"/>
    </row>
    <row r="685" spans="1:12" ht="14.25">
      <c r="A685" s="94">
        <v>682</v>
      </c>
      <c r="B685" s="94">
        <v>1</v>
      </c>
      <c r="C685" s="273">
        <v>3108</v>
      </c>
      <c r="D685" s="274" t="s">
        <v>1621</v>
      </c>
      <c r="E685" s="275">
        <v>1360</v>
      </c>
      <c r="F685" s="192"/>
      <c r="G685" s="209"/>
      <c r="H685" s="210"/>
      <c r="I685" s="210"/>
      <c r="J685" s="210"/>
      <c r="K685" s="209"/>
      <c r="L685" s="210"/>
    </row>
    <row r="686" spans="1:12" ht="14.25">
      <c r="A686" s="94">
        <v>683</v>
      </c>
      <c r="B686" s="94">
        <v>2</v>
      </c>
      <c r="C686" s="273">
        <v>43316</v>
      </c>
      <c r="D686" s="274" t="s">
        <v>598</v>
      </c>
      <c r="E686" s="275">
        <v>1370</v>
      </c>
      <c r="F686" s="192"/>
      <c r="G686" s="209"/>
      <c r="H686" s="210"/>
      <c r="I686" s="210"/>
      <c r="J686" s="210"/>
      <c r="K686" s="209"/>
      <c r="L686" s="210"/>
    </row>
    <row r="687" spans="1:12" ht="14.25">
      <c r="A687" s="94">
        <v>684</v>
      </c>
      <c r="B687" s="94">
        <v>3</v>
      </c>
      <c r="C687" s="273">
        <v>54248</v>
      </c>
      <c r="D687" s="274" t="s">
        <v>1384</v>
      </c>
      <c r="E687" s="275">
        <v>1375</v>
      </c>
      <c r="F687" s="192"/>
      <c r="G687" s="209"/>
      <c r="H687" s="210"/>
      <c r="I687" s="210"/>
      <c r="J687" s="210"/>
      <c r="K687" s="209"/>
      <c r="L687" s="210"/>
    </row>
    <row r="688" spans="1:12" ht="14.25">
      <c r="A688" s="94">
        <v>685</v>
      </c>
      <c r="B688" s="94">
        <v>4</v>
      </c>
      <c r="C688" s="273">
        <v>54247</v>
      </c>
      <c r="D688" s="274" t="s">
        <v>1385</v>
      </c>
      <c r="E688" s="275">
        <v>1374</v>
      </c>
      <c r="F688" s="192"/>
      <c r="G688" s="203"/>
      <c r="H688" s="204"/>
      <c r="I688" s="204"/>
      <c r="J688" s="204"/>
      <c r="K688" s="203"/>
      <c r="L688" s="204"/>
    </row>
    <row r="689" spans="1:12" ht="14.25">
      <c r="A689" s="94">
        <v>686</v>
      </c>
      <c r="B689" s="94">
        <v>5</v>
      </c>
      <c r="C689" s="273">
        <v>9379</v>
      </c>
      <c r="D689" s="274" t="s">
        <v>599</v>
      </c>
      <c r="E689" s="275">
        <v>1362</v>
      </c>
      <c r="F689" s="192"/>
      <c r="G689" s="230"/>
      <c r="H689" s="231"/>
      <c r="I689" s="231"/>
      <c r="J689" s="231"/>
      <c r="K689" s="230"/>
      <c r="L689" s="231"/>
    </row>
    <row r="690" spans="1:12" ht="14.25">
      <c r="A690" s="94">
        <v>687</v>
      </c>
      <c r="B690" s="94">
        <v>6</v>
      </c>
      <c r="C690" s="273">
        <v>9549</v>
      </c>
      <c r="D690" s="274" t="s">
        <v>1386</v>
      </c>
      <c r="E690" s="275">
        <v>2169</v>
      </c>
      <c r="F690" s="192"/>
      <c r="G690" s="230"/>
      <c r="H690" s="231"/>
      <c r="I690" s="231"/>
      <c r="J690" s="231"/>
      <c r="K690" s="230"/>
      <c r="L690" s="231"/>
    </row>
    <row r="691" spans="1:12" ht="14.25">
      <c r="A691" s="94">
        <v>688</v>
      </c>
      <c r="B691" s="94">
        <v>7</v>
      </c>
      <c r="C691" s="273">
        <v>49477</v>
      </c>
      <c r="D691" s="274" t="s">
        <v>600</v>
      </c>
      <c r="E691" s="275">
        <v>1368</v>
      </c>
      <c r="F691" s="192"/>
      <c r="G691" s="209"/>
      <c r="H691" s="210"/>
      <c r="I691" s="210"/>
      <c r="J691" s="210"/>
      <c r="K691" s="209"/>
      <c r="L691" s="210"/>
    </row>
    <row r="692" spans="1:12" ht="14.25">
      <c r="A692" s="94">
        <v>689</v>
      </c>
      <c r="B692" s="94">
        <v>8</v>
      </c>
      <c r="C692" s="273">
        <v>45114</v>
      </c>
      <c r="D692" s="274" t="s">
        <v>601</v>
      </c>
      <c r="E692" s="275">
        <v>1367</v>
      </c>
      <c r="F692" s="192"/>
      <c r="G692" s="209"/>
      <c r="H692" s="210"/>
      <c r="I692" s="210"/>
      <c r="J692" s="210"/>
      <c r="K692" s="209"/>
      <c r="L692" s="210"/>
    </row>
    <row r="693" spans="1:12" ht="14.25">
      <c r="A693" s="94">
        <v>690</v>
      </c>
      <c r="B693" s="94">
        <v>9</v>
      </c>
      <c r="C693" s="273">
        <v>38058</v>
      </c>
      <c r="D693" s="274" t="s">
        <v>602</v>
      </c>
      <c r="E693" s="275">
        <v>1363</v>
      </c>
      <c r="F693" s="192"/>
      <c r="G693" s="230"/>
      <c r="H693" s="231"/>
      <c r="I693" s="231"/>
      <c r="J693" s="231"/>
      <c r="K693" s="230"/>
      <c r="L693" s="231"/>
    </row>
    <row r="694" spans="1:12" ht="14.25">
      <c r="A694" s="94">
        <v>691</v>
      </c>
      <c r="B694" s="94">
        <v>10</v>
      </c>
      <c r="C694" s="273">
        <v>54249</v>
      </c>
      <c r="D694" s="274" t="s">
        <v>1387</v>
      </c>
      <c r="E694" s="275">
        <v>1376</v>
      </c>
      <c r="F694" s="192"/>
      <c r="G694" s="209"/>
      <c r="H694" s="210"/>
      <c r="I694" s="210"/>
      <c r="J694" s="210"/>
      <c r="K694" s="209"/>
      <c r="L694" s="210"/>
    </row>
    <row r="695" spans="1:12" ht="14.25">
      <c r="A695" s="94">
        <v>692</v>
      </c>
      <c r="B695" s="94">
        <v>11</v>
      </c>
      <c r="C695" s="273">
        <v>45117</v>
      </c>
      <c r="D695" s="274" t="s">
        <v>603</v>
      </c>
      <c r="E695" s="275">
        <v>1369</v>
      </c>
      <c r="F695" s="192"/>
      <c r="G695" s="209"/>
      <c r="H695" s="210"/>
      <c r="I695" s="210"/>
      <c r="J695" s="210"/>
      <c r="K695" s="209"/>
      <c r="L695" s="210"/>
    </row>
    <row r="696" spans="1:12" ht="14.25">
      <c r="A696" s="94">
        <v>693</v>
      </c>
      <c r="B696" s="94">
        <v>12</v>
      </c>
      <c r="C696" s="273">
        <v>48653</v>
      </c>
      <c r="D696" s="274" t="s">
        <v>604</v>
      </c>
      <c r="E696" s="275">
        <v>1361</v>
      </c>
      <c r="F696" s="192"/>
      <c r="G696" s="201"/>
      <c r="H696" s="202"/>
      <c r="I696" s="202"/>
      <c r="J696" s="202"/>
      <c r="K696" s="216"/>
      <c r="L696" s="202"/>
    </row>
    <row r="697" spans="1:12" ht="14.25">
      <c r="A697" s="94">
        <v>694</v>
      </c>
      <c r="B697" s="94">
        <v>13</v>
      </c>
      <c r="C697" s="273">
        <v>55012</v>
      </c>
      <c r="D697" s="274" t="s">
        <v>1388</v>
      </c>
      <c r="E697" s="275">
        <v>7355</v>
      </c>
      <c r="F697" s="192"/>
      <c r="G697" s="201"/>
      <c r="H697" s="202"/>
      <c r="I697" s="202"/>
      <c r="J697" s="202"/>
      <c r="K697" s="201"/>
      <c r="L697" s="202"/>
    </row>
    <row r="698" spans="1:12" ht="14.25">
      <c r="A698" s="94">
        <v>695</v>
      </c>
      <c r="B698" s="94">
        <v>14</v>
      </c>
      <c r="C698" s="273">
        <v>51554</v>
      </c>
      <c r="D698" s="274" t="s">
        <v>605</v>
      </c>
      <c r="E698" s="275">
        <v>1380</v>
      </c>
      <c r="F698" s="192"/>
      <c r="G698" s="201"/>
      <c r="H698" s="202"/>
      <c r="I698" s="202"/>
      <c r="J698" s="202"/>
      <c r="K698" s="201"/>
      <c r="L698" s="202"/>
    </row>
    <row r="699" spans="1:12" ht="14.25">
      <c r="A699" s="94">
        <v>696</v>
      </c>
      <c r="B699" s="94">
        <v>15</v>
      </c>
      <c r="C699" s="273">
        <v>54250</v>
      </c>
      <c r="D699" s="274" t="s">
        <v>1389</v>
      </c>
      <c r="E699" s="275">
        <v>1377</v>
      </c>
      <c r="F699" s="192"/>
      <c r="G699" s="201"/>
      <c r="H699" s="202"/>
      <c r="I699" s="202"/>
      <c r="J699" s="202"/>
      <c r="K699" s="201"/>
      <c r="L699" s="202"/>
    </row>
    <row r="700" spans="1:12" ht="14.25">
      <c r="A700" s="94">
        <v>697</v>
      </c>
      <c r="B700" s="94">
        <v>16</v>
      </c>
      <c r="C700" s="273">
        <v>41556</v>
      </c>
      <c r="D700" s="274" t="s">
        <v>606</v>
      </c>
      <c r="E700" s="275">
        <v>1365</v>
      </c>
      <c r="F700" s="192"/>
      <c r="G700" s="201"/>
      <c r="H700" s="202"/>
      <c r="I700" s="202"/>
      <c r="J700" s="202"/>
      <c r="K700" s="201"/>
      <c r="L700" s="202"/>
    </row>
    <row r="701" spans="1:12" ht="14.25">
      <c r="A701" s="94">
        <v>698</v>
      </c>
      <c r="B701" s="94">
        <v>17</v>
      </c>
      <c r="C701" s="273">
        <v>54244</v>
      </c>
      <c r="D701" s="274" t="s">
        <v>1390</v>
      </c>
      <c r="E701" s="275">
        <v>1371</v>
      </c>
      <c r="F701" s="192"/>
      <c r="G701" s="201"/>
      <c r="H701" s="202"/>
      <c r="I701" s="202"/>
      <c r="J701" s="202"/>
      <c r="K701" s="201"/>
      <c r="L701" s="202"/>
    </row>
    <row r="702" spans="1:12" ht="14.25">
      <c r="A702" s="94">
        <v>699</v>
      </c>
      <c r="B702" s="94">
        <v>18</v>
      </c>
      <c r="C702" s="273">
        <v>54253</v>
      </c>
      <c r="D702" s="274" t="s">
        <v>1391</v>
      </c>
      <c r="E702" s="275">
        <v>1381</v>
      </c>
      <c r="F702" s="192"/>
      <c r="G702" s="206"/>
      <c r="H702" s="207"/>
      <c r="I702" s="207"/>
      <c r="J702" s="207"/>
      <c r="K702" s="208"/>
      <c r="L702" s="207"/>
    </row>
    <row r="703" spans="1:12" ht="14.25">
      <c r="A703" s="94">
        <v>700</v>
      </c>
      <c r="B703" s="94">
        <v>19</v>
      </c>
      <c r="C703" s="273">
        <v>54252</v>
      </c>
      <c r="D703" s="274" t="s">
        <v>1392</v>
      </c>
      <c r="E703" s="275">
        <v>1379</v>
      </c>
      <c r="F703" s="192"/>
      <c r="G703" s="206"/>
      <c r="H703" s="207"/>
      <c r="I703" s="207"/>
      <c r="J703" s="207"/>
      <c r="K703" s="206"/>
      <c r="L703" s="207"/>
    </row>
    <row r="704" spans="1:12" ht="14.25">
      <c r="A704" s="94">
        <v>701</v>
      </c>
      <c r="B704" s="94">
        <v>20</v>
      </c>
      <c r="C704" s="273">
        <v>54245</v>
      </c>
      <c r="D704" s="274" t="s">
        <v>1393</v>
      </c>
      <c r="E704" s="275">
        <v>1372</v>
      </c>
      <c r="F704" s="192"/>
      <c r="G704" s="206"/>
      <c r="H704" s="207"/>
      <c r="I704" s="207"/>
      <c r="J704" s="207"/>
      <c r="K704" s="206"/>
      <c r="L704" s="207"/>
    </row>
    <row r="705" spans="1:12" ht="14.25">
      <c r="A705" s="94">
        <v>702</v>
      </c>
      <c r="B705" s="94">
        <v>21</v>
      </c>
      <c r="C705" s="273">
        <v>54246</v>
      </c>
      <c r="D705" s="274" t="s">
        <v>1394</v>
      </c>
      <c r="E705" s="275">
        <v>1373</v>
      </c>
      <c r="F705" s="192"/>
      <c r="G705" s="206"/>
      <c r="H705" s="207"/>
      <c r="I705" s="207"/>
      <c r="J705" s="207"/>
      <c r="K705" s="206"/>
      <c r="L705" s="207"/>
    </row>
    <row r="706" spans="1:12" ht="14.25">
      <c r="A706" s="94">
        <v>703</v>
      </c>
      <c r="B706" s="94">
        <v>22</v>
      </c>
      <c r="C706" s="273">
        <v>42685</v>
      </c>
      <c r="D706" s="274" t="s">
        <v>607</v>
      </c>
      <c r="E706" s="275">
        <v>1366</v>
      </c>
      <c r="F706" s="192"/>
      <c r="G706" s="206"/>
      <c r="H706" s="207"/>
      <c r="I706" s="207"/>
      <c r="J706" s="207"/>
      <c r="K706" s="206"/>
      <c r="L706" s="207"/>
    </row>
    <row r="707" spans="1:12" ht="14.25">
      <c r="A707" s="94">
        <v>704</v>
      </c>
      <c r="B707" s="94">
        <v>23</v>
      </c>
      <c r="C707" s="273">
        <v>3107</v>
      </c>
      <c r="D707" s="274" t="s">
        <v>608</v>
      </c>
      <c r="E707" s="275">
        <v>1364</v>
      </c>
      <c r="F707" s="192"/>
      <c r="G707" s="206"/>
      <c r="H707" s="207"/>
      <c r="I707" s="207"/>
      <c r="J707" s="207"/>
      <c r="K707" s="206"/>
      <c r="L707" s="207"/>
    </row>
    <row r="708" spans="1:12" ht="14.25">
      <c r="A708" s="94">
        <v>705</v>
      </c>
      <c r="B708" s="97">
        <v>24</v>
      </c>
      <c r="C708" s="273">
        <v>55011</v>
      </c>
      <c r="D708" s="274" t="s">
        <v>1395</v>
      </c>
      <c r="E708" s="275">
        <v>7354</v>
      </c>
      <c r="F708" s="192"/>
      <c r="G708" s="206"/>
      <c r="H708" s="207"/>
      <c r="I708" s="207"/>
      <c r="J708" s="207"/>
      <c r="K708" s="206"/>
      <c r="L708" s="207"/>
    </row>
    <row r="709" spans="1:12" ht="14.25">
      <c r="A709" s="94">
        <v>706</v>
      </c>
      <c r="B709" s="94">
        <v>25</v>
      </c>
      <c r="C709" s="279">
        <v>54251</v>
      </c>
      <c r="D709" s="95" t="s">
        <v>1396</v>
      </c>
      <c r="E709" s="280">
        <v>1378</v>
      </c>
      <c r="F709" s="192"/>
      <c r="G709" s="206"/>
      <c r="H709" s="207"/>
      <c r="I709" s="207"/>
      <c r="J709" s="207"/>
      <c r="K709" s="206"/>
      <c r="L709" s="207"/>
    </row>
    <row r="710" spans="1:12" ht="14.25">
      <c r="A710" s="94">
        <v>707</v>
      </c>
      <c r="B710" s="94">
        <v>1</v>
      </c>
      <c r="C710" s="279">
        <v>49375</v>
      </c>
      <c r="D710" s="95" t="s">
        <v>610</v>
      </c>
      <c r="E710" s="280">
        <v>4505</v>
      </c>
      <c r="F710" s="192"/>
      <c r="G710" s="206"/>
      <c r="H710" s="207"/>
      <c r="I710" s="207"/>
      <c r="J710" s="207"/>
      <c r="K710" s="206"/>
      <c r="L710" s="207"/>
    </row>
    <row r="711" spans="1:12" ht="14.25">
      <c r="A711" s="94">
        <v>708</v>
      </c>
      <c r="B711" s="94">
        <v>2</v>
      </c>
      <c r="C711" s="279">
        <v>49377</v>
      </c>
      <c r="D711" s="95" t="s">
        <v>611</v>
      </c>
      <c r="E711" s="280">
        <v>4506</v>
      </c>
      <c r="F711" s="192"/>
      <c r="G711" s="206"/>
      <c r="H711" s="207"/>
      <c r="I711" s="207"/>
      <c r="J711" s="207"/>
      <c r="K711" s="206"/>
      <c r="L711" s="207"/>
    </row>
    <row r="712" spans="1:12" ht="14.25">
      <c r="A712" s="94">
        <v>709</v>
      </c>
      <c r="B712" s="94">
        <v>3</v>
      </c>
      <c r="C712" s="279">
        <v>52578</v>
      </c>
      <c r="D712" s="95" t="s">
        <v>612</v>
      </c>
      <c r="E712" s="280">
        <v>4507</v>
      </c>
      <c r="F712" s="192"/>
      <c r="G712" s="206"/>
      <c r="H712" s="207"/>
      <c r="I712" s="207"/>
      <c r="J712" s="207"/>
      <c r="K712" s="206"/>
      <c r="L712" s="207"/>
    </row>
    <row r="713" spans="1:12" ht="14.25">
      <c r="A713" s="94">
        <v>710</v>
      </c>
      <c r="B713" s="94">
        <v>4</v>
      </c>
      <c r="C713" s="279">
        <v>5638</v>
      </c>
      <c r="D713" s="95" t="s">
        <v>844</v>
      </c>
      <c r="E713" s="280">
        <v>4527</v>
      </c>
      <c r="F713" s="192"/>
      <c r="G713" s="206"/>
      <c r="H713" s="207"/>
      <c r="I713" s="207"/>
      <c r="J713" s="207"/>
      <c r="K713" s="206"/>
      <c r="L713" s="207"/>
    </row>
    <row r="714" spans="1:12" ht="14.25">
      <c r="A714" s="94">
        <v>711</v>
      </c>
      <c r="B714" s="94">
        <v>5</v>
      </c>
      <c r="C714" s="279">
        <v>20580</v>
      </c>
      <c r="D714" s="95" t="s">
        <v>533</v>
      </c>
      <c r="E714" s="280">
        <v>4528</v>
      </c>
      <c r="F714" s="192"/>
      <c r="G714" s="206"/>
      <c r="H714" s="207"/>
      <c r="I714" s="207"/>
      <c r="J714" s="207"/>
      <c r="K714" s="206"/>
      <c r="L714" s="207"/>
    </row>
    <row r="715" spans="1:12" ht="14.25">
      <c r="A715" s="94">
        <v>712</v>
      </c>
      <c r="B715" s="94">
        <v>6</v>
      </c>
      <c r="C715" s="279">
        <v>907</v>
      </c>
      <c r="D715" s="95" t="s">
        <v>633</v>
      </c>
      <c r="E715" s="280">
        <v>6630</v>
      </c>
      <c r="F715" s="192"/>
      <c r="G715" s="206"/>
      <c r="H715" s="207"/>
      <c r="I715" s="207"/>
      <c r="J715" s="207"/>
      <c r="K715" s="206"/>
      <c r="L715" s="207"/>
    </row>
    <row r="716" spans="1:12" ht="14.25">
      <c r="A716" s="94">
        <v>713</v>
      </c>
      <c r="B716" s="94">
        <v>7</v>
      </c>
      <c r="C716" s="279">
        <v>39945</v>
      </c>
      <c r="D716" s="95" t="s">
        <v>614</v>
      </c>
      <c r="E716" s="280">
        <v>4526</v>
      </c>
      <c r="F716" s="192"/>
      <c r="G716" s="206"/>
      <c r="H716" s="207"/>
      <c r="I716" s="207"/>
      <c r="J716" s="207"/>
      <c r="K716" s="206"/>
      <c r="L716" s="207"/>
    </row>
    <row r="717" spans="1:12" ht="14.25">
      <c r="A717" s="94">
        <v>714</v>
      </c>
      <c r="B717" s="94">
        <v>8</v>
      </c>
      <c r="C717" s="279">
        <v>50760</v>
      </c>
      <c r="D717" s="95" t="s">
        <v>615</v>
      </c>
      <c r="E717" s="280">
        <v>4508</v>
      </c>
      <c r="F717" s="192"/>
      <c r="G717" s="206"/>
      <c r="H717" s="207"/>
      <c r="I717" s="207"/>
      <c r="J717" s="207"/>
      <c r="K717" s="206"/>
      <c r="L717" s="207"/>
    </row>
    <row r="718" spans="1:12" ht="14.25">
      <c r="A718" s="94">
        <v>715</v>
      </c>
      <c r="B718" s="94">
        <v>9</v>
      </c>
      <c r="C718" s="279">
        <v>48534</v>
      </c>
      <c r="D718" s="95" t="s">
        <v>616</v>
      </c>
      <c r="E718" s="280">
        <v>4509</v>
      </c>
      <c r="F718" s="192"/>
      <c r="G718" s="206"/>
      <c r="H718" s="207"/>
      <c r="I718" s="207"/>
      <c r="J718" s="207"/>
      <c r="K718" s="206"/>
      <c r="L718" s="207"/>
    </row>
    <row r="719" spans="1:12" ht="14.25">
      <c r="A719" s="94">
        <v>716</v>
      </c>
      <c r="B719" s="94">
        <v>10</v>
      </c>
      <c r="C719" s="279">
        <v>33519</v>
      </c>
      <c r="D719" s="95" t="s">
        <v>617</v>
      </c>
      <c r="E719" s="280">
        <v>4510</v>
      </c>
      <c r="F719" s="192"/>
      <c r="G719" s="206"/>
      <c r="H719" s="207"/>
      <c r="I719" s="207"/>
      <c r="J719" s="207"/>
      <c r="K719" s="206"/>
      <c r="L719" s="207"/>
    </row>
    <row r="720" spans="1:12" ht="14.25">
      <c r="A720" s="94">
        <v>717</v>
      </c>
      <c r="B720" s="94">
        <v>11</v>
      </c>
      <c r="C720" s="279">
        <v>39942</v>
      </c>
      <c r="D720" s="95" t="s">
        <v>618</v>
      </c>
      <c r="E720" s="280">
        <v>4511</v>
      </c>
      <c r="F720" s="192"/>
      <c r="G720" s="206"/>
      <c r="H720" s="207"/>
      <c r="I720" s="207"/>
      <c r="J720" s="207"/>
      <c r="K720" s="206"/>
      <c r="L720" s="207"/>
    </row>
    <row r="721" spans="1:12" ht="14.25">
      <c r="A721" s="94">
        <v>718</v>
      </c>
      <c r="B721" s="94">
        <v>12</v>
      </c>
      <c r="C721" s="279">
        <v>49372</v>
      </c>
      <c r="D721" s="95" t="s">
        <v>619</v>
      </c>
      <c r="E721" s="280">
        <v>4512</v>
      </c>
      <c r="F721" s="192"/>
      <c r="G721" s="206"/>
      <c r="H721" s="207"/>
      <c r="I721" s="207"/>
      <c r="J721" s="207"/>
      <c r="K721" s="206"/>
      <c r="L721" s="207"/>
    </row>
    <row r="722" spans="1:12" ht="14.25">
      <c r="A722" s="94">
        <v>719</v>
      </c>
      <c r="B722" s="94">
        <v>13</v>
      </c>
      <c r="C722" s="279">
        <v>11991</v>
      </c>
      <c r="D722" s="95" t="s">
        <v>620</v>
      </c>
      <c r="E722" s="280">
        <v>4513</v>
      </c>
      <c r="F722" s="192"/>
      <c r="G722" s="206"/>
      <c r="H722" s="207"/>
      <c r="I722" s="207"/>
      <c r="J722" s="207"/>
      <c r="K722" s="206"/>
      <c r="L722" s="207"/>
    </row>
    <row r="723" spans="1:12" ht="14.25">
      <c r="A723" s="94">
        <v>720</v>
      </c>
      <c r="B723" s="94">
        <v>14</v>
      </c>
      <c r="C723" s="279">
        <v>5888</v>
      </c>
      <c r="D723" s="95" t="s">
        <v>621</v>
      </c>
      <c r="E723" s="280">
        <v>4514</v>
      </c>
      <c r="F723" s="192"/>
      <c r="G723" s="217"/>
      <c r="H723" s="218"/>
      <c r="I723" s="218"/>
      <c r="J723" s="218"/>
      <c r="K723" s="219"/>
      <c r="L723" s="218"/>
    </row>
    <row r="724" spans="1:12" ht="14.25">
      <c r="A724" s="94">
        <v>721</v>
      </c>
      <c r="B724" s="94">
        <v>15</v>
      </c>
      <c r="C724" s="279">
        <v>10434</v>
      </c>
      <c r="D724" s="95" t="s">
        <v>622</v>
      </c>
      <c r="E724" s="280">
        <v>4515</v>
      </c>
      <c r="F724" s="192"/>
      <c r="G724" s="217"/>
      <c r="H724" s="218"/>
      <c r="I724" s="218"/>
      <c r="J724" s="218"/>
      <c r="K724" s="217"/>
      <c r="L724" s="218"/>
    </row>
    <row r="725" spans="1:12" ht="14.25">
      <c r="A725" s="94">
        <v>722</v>
      </c>
      <c r="B725" s="94">
        <v>16</v>
      </c>
      <c r="C725" s="279">
        <v>5881</v>
      </c>
      <c r="D725" s="95" t="s">
        <v>623</v>
      </c>
      <c r="E725" s="280">
        <v>4516</v>
      </c>
      <c r="F725" s="192"/>
      <c r="G725" s="217"/>
      <c r="H725" s="218"/>
      <c r="I725" s="218"/>
      <c r="J725" s="218"/>
      <c r="K725" s="217"/>
      <c r="L725" s="218"/>
    </row>
    <row r="726" spans="1:12" ht="14.25">
      <c r="A726" s="94">
        <v>723</v>
      </c>
      <c r="B726" s="94">
        <v>17</v>
      </c>
      <c r="C726" s="279">
        <v>5891</v>
      </c>
      <c r="D726" s="95" t="s">
        <v>624</v>
      </c>
      <c r="E726" s="280">
        <v>4517</v>
      </c>
      <c r="F726" s="192"/>
      <c r="G726" s="217"/>
      <c r="H726" s="218"/>
      <c r="I726" s="218"/>
      <c r="J726" s="218"/>
      <c r="K726" s="217"/>
      <c r="L726" s="218"/>
    </row>
    <row r="727" spans="1:12" ht="14.25">
      <c r="A727" s="94">
        <v>724</v>
      </c>
      <c r="B727" s="94">
        <v>18</v>
      </c>
      <c r="C727" s="279">
        <v>5892</v>
      </c>
      <c r="D727" s="95" t="s">
        <v>625</v>
      </c>
      <c r="E727" s="280">
        <v>4518</v>
      </c>
      <c r="F727" s="192"/>
      <c r="G727" s="217"/>
      <c r="H727" s="218"/>
      <c r="I727" s="218"/>
      <c r="J727" s="218"/>
      <c r="K727" s="217"/>
      <c r="L727" s="218"/>
    </row>
    <row r="728" spans="1:12" ht="14.25">
      <c r="A728" s="94">
        <v>725</v>
      </c>
      <c r="B728" s="94">
        <v>19</v>
      </c>
      <c r="C728" s="279">
        <v>54589</v>
      </c>
      <c r="D728" s="95" t="s">
        <v>1397</v>
      </c>
      <c r="E728" s="280">
        <v>4530</v>
      </c>
      <c r="F728" s="192"/>
      <c r="G728" s="217"/>
      <c r="H728" s="218"/>
      <c r="I728" s="218"/>
      <c r="J728" s="218"/>
      <c r="K728" s="217"/>
      <c r="L728" s="218"/>
    </row>
    <row r="729" spans="1:12" ht="14.25">
      <c r="A729" s="94">
        <v>726</v>
      </c>
      <c r="B729" s="94">
        <v>20</v>
      </c>
      <c r="C729" s="279">
        <v>5861</v>
      </c>
      <c r="D729" s="95" t="s">
        <v>626</v>
      </c>
      <c r="E729" s="280">
        <v>4519</v>
      </c>
      <c r="F729" s="192"/>
      <c r="G729" s="199"/>
      <c r="H729" s="200"/>
      <c r="I729" s="200"/>
      <c r="J729" s="200"/>
      <c r="K729" s="199"/>
      <c r="L729" s="200"/>
    </row>
    <row r="730" spans="1:12" ht="14.25">
      <c r="A730" s="94">
        <v>727</v>
      </c>
      <c r="B730" s="94">
        <v>21</v>
      </c>
      <c r="C730" s="279">
        <v>10435</v>
      </c>
      <c r="D730" s="95" t="s">
        <v>627</v>
      </c>
      <c r="E730" s="280">
        <v>4520</v>
      </c>
      <c r="F730" s="192"/>
      <c r="G730" s="217"/>
      <c r="H730" s="218"/>
      <c r="I730" s="218"/>
      <c r="J730" s="218"/>
      <c r="K730" s="217"/>
      <c r="L730" s="218"/>
    </row>
    <row r="731" spans="1:12" ht="14.25">
      <c r="A731" s="94">
        <v>728</v>
      </c>
      <c r="B731" s="94">
        <v>22</v>
      </c>
      <c r="C731" s="279">
        <v>54590</v>
      </c>
      <c r="D731" s="95" t="s">
        <v>1398</v>
      </c>
      <c r="E731" s="280">
        <v>4531</v>
      </c>
      <c r="F731" s="192"/>
      <c r="G731" s="217"/>
      <c r="H731" s="218"/>
      <c r="I731" s="218"/>
      <c r="J731" s="218"/>
      <c r="K731" s="217"/>
      <c r="L731" s="218"/>
    </row>
    <row r="732" spans="1:12" ht="14.25">
      <c r="A732" s="94">
        <v>729</v>
      </c>
      <c r="B732" s="94">
        <v>23</v>
      </c>
      <c r="C732" s="279">
        <v>5862</v>
      </c>
      <c r="D732" s="95" t="s">
        <v>628</v>
      </c>
      <c r="E732" s="280">
        <v>4521</v>
      </c>
      <c r="F732" s="192"/>
      <c r="G732" s="217"/>
      <c r="H732" s="218"/>
      <c r="I732" s="218"/>
      <c r="J732" s="218"/>
      <c r="K732" s="217"/>
      <c r="L732" s="218"/>
    </row>
    <row r="733" spans="1:12" ht="14.25">
      <c r="A733" s="94">
        <v>730</v>
      </c>
      <c r="B733" s="94">
        <v>24</v>
      </c>
      <c r="C733" s="279">
        <v>9845</v>
      </c>
      <c r="D733" s="95" t="s">
        <v>629</v>
      </c>
      <c r="E733" s="280">
        <v>4522</v>
      </c>
      <c r="F733" s="192"/>
      <c r="G733" s="217"/>
      <c r="H733" s="218"/>
      <c r="I733" s="218"/>
      <c r="J733" s="218"/>
      <c r="K733" s="217"/>
      <c r="L733" s="218"/>
    </row>
    <row r="734" spans="1:12" ht="14.25">
      <c r="A734" s="94">
        <v>731</v>
      </c>
      <c r="B734" s="94">
        <v>25</v>
      </c>
      <c r="C734" s="279">
        <v>5884</v>
      </c>
      <c r="D734" s="95" t="s">
        <v>630</v>
      </c>
      <c r="E734" s="280">
        <v>4523</v>
      </c>
      <c r="F734" s="192"/>
      <c r="G734" s="217"/>
      <c r="H734" s="218"/>
      <c r="I734" s="218"/>
      <c r="J734" s="218"/>
      <c r="K734" s="217"/>
      <c r="L734" s="218"/>
    </row>
    <row r="735" spans="1:12" ht="14.25">
      <c r="A735" s="94">
        <v>732</v>
      </c>
      <c r="B735" s="94">
        <v>26</v>
      </c>
      <c r="C735" s="279">
        <v>49371</v>
      </c>
      <c r="D735" s="95" t="s">
        <v>631</v>
      </c>
      <c r="E735" s="280">
        <v>4524</v>
      </c>
      <c r="F735" s="192"/>
      <c r="G735" s="199"/>
      <c r="H735" s="200"/>
      <c r="I735" s="200"/>
      <c r="J735" s="200"/>
      <c r="K735" s="199"/>
      <c r="L735" s="200"/>
    </row>
    <row r="736" spans="1:12" ht="14.25">
      <c r="A736" s="94">
        <v>733</v>
      </c>
      <c r="B736" s="97">
        <v>27</v>
      </c>
      <c r="C736" s="279">
        <v>49374</v>
      </c>
      <c r="D736" s="95" t="s">
        <v>632</v>
      </c>
      <c r="E736" s="280">
        <v>4525</v>
      </c>
      <c r="F736" s="192"/>
      <c r="G736" s="217"/>
      <c r="H736" s="218"/>
      <c r="I736" s="218"/>
      <c r="J736" s="218"/>
      <c r="K736" s="217"/>
      <c r="L736" s="218"/>
    </row>
    <row r="737" spans="1:12" ht="14.25">
      <c r="A737" s="94">
        <v>734</v>
      </c>
      <c r="B737" s="94">
        <v>28</v>
      </c>
      <c r="C737" s="284">
        <v>32171</v>
      </c>
      <c r="D737" s="95" t="s">
        <v>363</v>
      </c>
      <c r="E737" s="285">
        <v>4529</v>
      </c>
      <c r="F737" s="192"/>
      <c r="G737" s="217"/>
      <c r="H737" s="218"/>
      <c r="I737" s="218"/>
      <c r="J737" s="218"/>
      <c r="K737" s="217"/>
      <c r="L737" s="218"/>
    </row>
    <row r="738" spans="1:12" ht="14.25">
      <c r="A738" s="94">
        <v>735</v>
      </c>
      <c r="B738" s="94">
        <v>1</v>
      </c>
      <c r="C738" s="284">
        <v>13481</v>
      </c>
      <c r="D738" s="95" t="s">
        <v>1622</v>
      </c>
      <c r="E738" s="285">
        <v>10586</v>
      </c>
      <c r="F738" s="192"/>
      <c r="G738" s="217"/>
      <c r="H738" s="218"/>
      <c r="I738" s="218"/>
      <c r="J738" s="218"/>
      <c r="K738" s="217"/>
      <c r="L738" s="218"/>
    </row>
    <row r="739" spans="1:12" ht="14.25">
      <c r="A739" s="94">
        <v>736</v>
      </c>
      <c r="B739" s="94">
        <v>1</v>
      </c>
      <c r="C739" s="284">
        <v>27078</v>
      </c>
      <c r="D739" s="95" t="s">
        <v>634</v>
      </c>
      <c r="E739" s="285">
        <v>1145</v>
      </c>
      <c r="F739" s="192"/>
      <c r="G739" s="217"/>
      <c r="H739" s="218"/>
      <c r="I739" s="218"/>
      <c r="J739" s="218"/>
      <c r="K739" s="217"/>
      <c r="L739" s="218"/>
    </row>
    <row r="740" spans="1:12" ht="14.25">
      <c r="A740" s="94">
        <v>737</v>
      </c>
      <c r="B740" s="94">
        <v>2</v>
      </c>
      <c r="C740" s="284">
        <v>22586</v>
      </c>
      <c r="D740" s="95" t="s">
        <v>635</v>
      </c>
      <c r="E740" s="285">
        <v>1146</v>
      </c>
      <c r="F740" s="192"/>
      <c r="G740" s="217"/>
      <c r="H740" s="218"/>
      <c r="I740" s="218"/>
      <c r="J740" s="218"/>
      <c r="K740" s="217"/>
      <c r="L740" s="218"/>
    </row>
    <row r="741" spans="1:12" ht="14.25">
      <c r="A741" s="94">
        <v>738</v>
      </c>
      <c r="B741" s="94">
        <v>3</v>
      </c>
      <c r="C741" s="284">
        <v>25336</v>
      </c>
      <c r="D741" s="95" t="s">
        <v>636</v>
      </c>
      <c r="E741" s="285">
        <v>1147</v>
      </c>
      <c r="F741" s="192"/>
      <c r="G741" s="217"/>
      <c r="H741" s="218"/>
      <c r="I741" s="218"/>
      <c r="J741" s="218"/>
      <c r="K741" s="217"/>
      <c r="L741" s="218"/>
    </row>
    <row r="742" spans="1:12" ht="14.25">
      <c r="A742" s="94">
        <v>739</v>
      </c>
      <c r="B742" s="94">
        <v>4</v>
      </c>
      <c r="C742" s="284">
        <v>6997</v>
      </c>
      <c r="D742" s="95" t="s">
        <v>637</v>
      </c>
      <c r="E742" s="285">
        <v>1148</v>
      </c>
      <c r="F742" s="192"/>
      <c r="G742" s="217"/>
      <c r="H742" s="218"/>
      <c r="I742" s="218"/>
      <c r="J742" s="218"/>
      <c r="K742" s="217"/>
      <c r="L742" s="218"/>
    </row>
    <row r="743" spans="1:12" ht="14.25">
      <c r="A743" s="94">
        <v>740</v>
      </c>
      <c r="B743" s="94">
        <v>5</v>
      </c>
      <c r="C743" s="284">
        <v>28249</v>
      </c>
      <c r="D743" s="95" t="s">
        <v>638</v>
      </c>
      <c r="E743" s="286">
        <v>1149</v>
      </c>
      <c r="F743" s="192"/>
      <c r="G743" s="199"/>
      <c r="H743" s="200"/>
      <c r="I743" s="200"/>
      <c r="J743" s="200"/>
      <c r="K743" s="199"/>
      <c r="L743" s="200"/>
    </row>
    <row r="744" spans="1:12" ht="14.25">
      <c r="A744" s="94">
        <v>741</v>
      </c>
      <c r="B744" s="94">
        <v>6</v>
      </c>
      <c r="C744" s="284">
        <v>38572</v>
      </c>
      <c r="D744" s="95" t="s">
        <v>639</v>
      </c>
      <c r="E744" s="285">
        <v>1150</v>
      </c>
      <c r="F744" s="192"/>
      <c r="G744" s="217"/>
      <c r="H744" s="218"/>
      <c r="I744" s="218"/>
      <c r="J744" s="218"/>
      <c r="K744" s="217"/>
      <c r="L744" s="218"/>
    </row>
    <row r="745" spans="1:12" ht="14.25">
      <c r="A745" s="94">
        <v>742</v>
      </c>
      <c r="B745" s="97">
        <v>1</v>
      </c>
      <c r="C745" s="284">
        <v>27091</v>
      </c>
      <c r="D745" s="95" t="s">
        <v>1399</v>
      </c>
      <c r="E745" s="285">
        <v>6377</v>
      </c>
      <c r="F745" s="192"/>
      <c r="G745" s="217"/>
      <c r="H745" s="218"/>
      <c r="I745" s="218"/>
      <c r="J745" s="218"/>
      <c r="K745" s="217"/>
      <c r="L745" s="218"/>
    </row>
    <row r="746" spans="1:12" ht="14.25">
      <c r="A746" s="94">
        <v>743</v>
      </c>
      <c r="B746" s="94">
        <v>2</v>
      </c>
      <c r="C746" s="173">
        <v>54862</v>
      </c>
      <c r="D746" s="95" t="s">
        <v>1400</v>
      </c>
      <c r="E746" s="174">
        <v>6374</v>
      </c>
      <c r="F746" s="192"/>
      <c r="G746" s="217"/>
      <c r="H746" s="218"/>
      <c r="I746" s="218"/>
      <c r="J746" s="218"/>
      <c r="K746" s="217"/>
      <c r="L746" s="218"/>
    </row>
    <row r="747" spans="1:12" ht="14.25">
      <c r="A747" s="94">
        <v>744</v>
      </c>
      <c r="B747" s="94">
        <v>3</v>
      </c>
      <c r="C747" s="173">
        <v>52364</v>
      </c>
      <c r="D747" s="95" t="s">
        <v>1623</v>
      </c>
      <c r="E747" s="174">
        <v>9749</v>
      </c>
      <c r="F747" s="192"/>
      <c r="G747" s="217"/>
      <c r="H747" s="218"/>
      <c r="I747" s="218"/>
      <c r="J747" s="218"/>
      <c r="K747" s="217"/>
      <c r="L747" s="218"/>
    </row>
    <row r="748" spans="1:12" ht="14.25">
      <c r="A748" s="94">
        <v>745</v>
      </c>
      <c r="B748" s="94">
        <v>4</v>
      </c>
      <c r="C748" s="173">
        <v>46766</v>
      </c>
      <c r="D748" s="95" t="s">
        <v>1624</v>
      </c>
      <c r="E748" s="174">
        <v>9744</v>
      </c>
      <c r="F748" s="192"/>
      <c r="G748" s="217"/>
      <c r="H748" s="218"/>
      <c r="I748" s="218"/>
      <c r="J748" s="218"/>
      <c r="K748" s="217"/>
      <c r="L748" s="218"/>
    </row>
    <row r="749" spans="1:12" ht="14.25">
      <c r="A749" s="94">
        <v>746</v>
      </c>
      <c r="B749" s="94">
        <v>5</v>
      </c>
      <c r="C749" s="173">
        <v>45973</v>
      </c>
      <c r="D749" s="95" t="s">
        <v>1625</v>
      </c>
      <c r="E749" s="174">
        <v>10156</v>
      </c>
      <c r="F749" s="192"/>
      <c r="G749" s="217"/>
      <c r="H749" s="218"/>
      <c r="I749" s="218"/>
      <c r="J749" s="218"/>
      <c r="K749" s="217"/>
      <c r="L749" s="218"/>
    </row>
    <row r="750" spans="1:12" ht="14.25">
      <c r="A750" s="94">
        <v>747</v>
      </c>
      <c r="B750" s="94">
        <v>6</v>
      </c>
      <c r="C750" s="173">
        <v>27087</v>
      </c>
      <c r="D750" s="95" t="s">
        <v>1626</v>
      </c>
      <c r="E750" s="174">
        <v>10157</v>
      </c>
      <c r="F750" s="192"/>
      <c r="G750" s="199"/>
      <c r="H750" s="200"/>
      <c r="I750" s="200"/>
      <c r="J750" s="200"/>
      <c r="K750" s="199"/>
      <c r="L750" s="200"/>
    </row>
    <row r="751" spans="1:12" ht="14.25">
      <c r="A751" s="94">
        <v>748</v>
      </c>
      <c r="B751" s="94">
        <v>7</v>
      </c>
      <c r="C751" s="173">
        <v>27094</v>
      </c>
      <c r="D751" s="95" t="s">
        <v>1401</v>
      </c>
      <c r="E751" s="174">
        <v>6378</v>
      </c>
      <c r="F751" s="192"/>
      <c r="G751" s="217"/>
      <c r="H751" s="218"/>
      <c r="I751" s="218"/>
      <c r="J751" s="218"/>
      <c r="K751" s="217"/>
      <c r="L751" s="218"/>
    </row>
    <row r="752" spans="1:12" ht="14.25">
      <c r="A752" s="94">
        <v>749</v>
      </c>
      <c r="B752" s="94">
        <v>8</v>
      </c>
      <c r="C752" s="173">
        <v>54861</v>
      </c>
      <c r="D752" s="95" t="s">
        <v>1402</v>
      </c>
      <c r="E752" s="174">
        <v>6373</v>
      </c>
      <c r="F752" s="192"/>
      <c r="G752" s="217"/>
      <c r="H752" s="218"/>
      <c r="I752" s="218"/>
      <c r="J752" s="218"/>
      <c r="K752" s="217"/>
      <c r="L752" s="218"/>
    </row>
    <row r="753" spans="1:12" ht="14.25">
      <c r="A753" s="94">
        <v>750</v>
      </c>
      <c r="B753" s="94">
        <v>9</v>
      </c>
      <c r="C753" s="173">
        <v>55605</v>
      </c>
      <c r="D753" s="95" t="s">
        <v>1627</v>
      </c>
      <c r="E753" s="174">
        <v>9732</v>
      </c>
      <c r="F753" s="192"/>
      <c r="G753" s="217"/>
      <c r="H753" s="218"/>
      <c r="I753" s="218"/>
      <c r="J753" s="218"/>
      <c r="K753" s="217"/>
      <c r="L753" s="218"/>
    </row>
    <row r="754" spans="1:12" ht="14.25">
      <c r="A754" s="94">
        <v>751</v>
      </c>
      <c r="B754" s="94">
        <v>10</v>
      </c>
      <c r="C754" s="173">
        <v>50735</v>
      </c>
      <c r="D754" s="95" t="s">
        <v>1628</v>
      </c>
      <c r="E754" s="174">
        <v>9745</v>
      </c>
      <c r="F754" s="192"/>
      <c r="G754" s="199"/>
      <c r="H754" s="200"/>
      <c r="I754" s="200"/>
      <c r="J754" s="200"/>
      <c r="K754" s="199"/>
      <c r="L754" s="200"/>
    </row>
    <row r="755" spans="1:12" ht="14.25">
      <c r="A755" s="94">
        <v>752</v>
      </c>
      <c r="B755" s="94">
        <v>11</v>
      </c>
      <c r="C755" s="173">
        <v>49422</v>
      </c>
      <c r="D755" s="95" t="s">
        <v>290</v>
      </c>
      <c r="E755" s="174">
        <v>6372</v>
      </c>
      <c r="F755" s="192"/>
      <c r="G755" s="203"/>
      <c r="H755" s="204"/>
      <c r="I755" s="204"/>
      <c r="J755" s="204"/>
      <c r="K755" s="205"/>
      <c r="L755" s="204"/>
    </row>
    <row r="756" spans="1:12" ht="14.25">
      <c r="A756" s="94">
        <v>753</v>
      </c>
      <c r="B756" s="94">
        <v>12</v>
      </c>
      <c r="C756" s="173">
        <v>42374</v>
      </c>
      <c r="D756" s="95" t="s">
        <v>1629</v>
      </c>
      <c r="E756" s="174">
        <v>9753</v>
      </c>
      <c r="F756" s="192"/>
      <c r="G756" s="203"/>
      <c r="H756" s="204"/>
      <c r="I756" s="204"/>
      <c r="J756" s="204"/>
      <c r="K756" s="203"/>
      <c r="L756" s="204"/>
    </row>
    <row r="757" spans="1:12" ht="14.25">
      <c r="A757" s="94">
        <v>754</v>
      </c>
      <c r="B757" s="97">
        <v>13</v>
      </c>
      <c r="C757" s="173">
        <v>34239</v>
      </c>
      <c r="D757" s="95" t="s">
        <v>1630</v>
      </c>
      <c r="E757" s="174">
        <v>9754</v>
      </c>
      <c r="F757" s="192"/>
      <c r="G757" s="203"/>
      <c r="H757" s="204"/>
      <c r="I757" s="204"/>
      <c r="J757" s="204"/>
      <c r="K757" s="203"/>
      <c r="L757" s="204"/>
    </row>
    <row r="758" spans="1:12" ht="14.25">
      <c r="A758" s="94">
        <v>755</v>
      </c>
      <c r="B758" s="94">
        <v>14</v>
      </c>
      <c r="C758" s="273">
        <v>49829</v>
      </c>
      <c r="D758" s="274" t="s">
        <v>1631</v>
      </c>
      <c r="E758" s="275">
        <v>9748</v>
      </c>
      <c r="F758" s="192"/>
      <c r="G758" s="203"/>
      <c r="H758" s="204"/>
      <c r="I758" s="204"/>
      <c r="J758" s="204"/>
      <c r="K758" s="203"/>
      <c r="L758" s="204"/>
    </row>
    <row r="759" spans="1:12" ht="14.25">
      <c r="A759" s="94">
        <v>756</v>
      </c>
      <c r="B759" s="94">
        <v>15</v>
      </c>
      <c r="C759" s="273">
        <v>54860</v>
      </c>
      <c r="D759" s="274" t="s">
        <v>1403</v>
      </c>
      <c r="E759" s="275">
        <v>6370</v>
      </c>
      <c r="F759" s="192"/>
      <c r="G759" s="203"/>
      <c r="H759" s="204"/>
      <c r="I759" s="204"/>
      <c r="J759" s="204"/>
      <c r="K759" s="203"/>
      <c r="L759" s="204"/>
    </row>
    <row r="760" spans="1:12" ht="14.25">
      <c r="A760" s="94">
        <v>757</v>
      </c>
      <c r="B760" s="94">
        <v>16</v>
      </c>
      <c r="C760" s="273">
        <v>54863</v>
      </c>
      <c r="D760" s="274" t="s">
        <v>1404</v>
      </c>
      <c r="E760" s="275">
        <v>6375</v>
      </c>
      <c r="F760" s="192"/>
      <c r="G760" s="203"/>
      <c r="H760" s="204"/>
      <c r="I760" s="204"/>
      <c r="J760" s="204"/>
      <c r="K760" s="203"/>
      <c r="L760" s="204"/>
    </row>
    <row r="761" spans="1:12" ht="14.25">
      <c r="A761" s="94">
        <v>758</v>
      </c>
      <c r="B761" s="94">
        <v>17</v>
      </c>
      <c r="C761" s="273">
        <v>52365</v>
      </c>
      <c r="D761" s="274" t="s">
        <v>1632</v>
      </c>
      <c r="E761" s="275">
        <v>9746</v>
      </c>
      <c r="F761" s="192"/>
      <c r="G761" s="209"/>
      <c r="H761" s="210"/>
      <c r="I761" s="210"/>
      <c r="J761" s="210"/>
      <c r="K761" s="209"/>
      <c r="L761" s="210"/>
    </row>
    <row r="762" spans="1:12" ht="14.25">
      <c r="A762" s="94">
        <v>759</v>
      </c>
      <c r="B762" s="94">
        <v>18</v>
      </c>
      <c r="C762" s="279">
        <v>54864</v>
      </c>
      <c r="D762" s="95" t="s">
        <v>1405</v>
      </c>
      <c r="E762" s="280">
        <v>6376</v>
      </c>
      <c r="F762" s="192"/>
      <c r="G762" s="203"/>
      <c r="H762" s="204"/>
      <c r="I762" s="204"/>
      <c r="J762" s="204"/>
      <c r="K762" s="203"/>
      <c r="L762" s="204"/>
    </row>
    <row r="763" spans="1:12" ht="14.25">
      <c r="A763" s="94">
        <v>760</v>
      </c>
      <c r="B763" s="94">
        <v>19</v>
      </c>
      <c r="C763" s="273">
        <v>27093</v>
      </c>
      <c r="D763" s="274" t="s">
        <v>641</v>
      </c>
      <c r="E763" s="275">
        <v>6371</v>
      </c>
      <c r="F763" s="192"/>
      <c r="G763" s="203"/>
      <c r="H763" s="204"/>
      <c r="I763" s="204"/>
      <c r="J763" s="204"/>
      <c r="K763" s="203"/>
      <c r="L763" s="204"/>
    </row>
    <row r="764" spans="1:12" ht="14.25">
      <c r="A764" s="94">
        <v>761</v>
      </c>
      <c r="B764" s="94">
        <v>20</v>
      </c>
      <c r="C764" s="273">
        <v>52366</v>
      </c>
      <c r="D764" s="274" t="s">
        <v>1633</v>
      </c>
      <c r="E764" s="275">
        <v>9747</v>
      </c>
      <c r="F764" s="192"/>
      <c r="G764" s="203"/>
      <c r="H764" s="204"/>
      <c r="I764" s="204"/>
      <c r="J764" s="204"/>
      <c r="K764" s="203"/>
      <c r="L764" s="204"/>
    </row>
    <row r="765" spans="1:12" ht="14.25">
      <c r="A765" s="94">
        <v>762</v>
      </c>
      <c r="B765" s="94">
        <v>21</v>
      </c>
      <c r="C765" s="273">
        <v>45974</v>
      </c>
      <c r="D765" s="274" t="s">
        <v>1634</v>
      </c>
      <c r="E765" s="275">
        <v>9750</v>
      </c>
      <c r="F765" s="192"/>
      <c r="G765" s="203"/>
      <c r="H765" s="204"/>
      <c r="I765" s="204"/>
      <c r="J765" s="204"/>
      <c r="K765" s="203"/>
      <c r="L765" s="204"/>
    </row>
    <row r="766" spans="1:12" ht="14.25">
      <c r="A766" s="94">
        <v>763</v>
      </c>
      <c r="B766" s="94">
        <v>1</v>
      </c>
      <c r="C766" s="273">
        <v>22594</v>
      </c>
      <c r="D766" s="274" t="s">
        <v>642</v>
      </c>
      <c r="E766" s="275">
        <v>8798</v>
      </c>
      <c r="F766" s="192"/>
      <c r="G766" s="193"/>
      <c r="H766" s="194"/>
      <c r="I766" s="194"/>
      <c r="J766" s="194"/>
      <c r="K766" s="195"/>
      <c r="L766" s="194"/>
    </row>
    <row r="767" spans="1:12" ht="14.25">
      <c r="A767" s="94">
        <v>764</v>
      </c>
      <c r="B767" s="94">
        <v>2</v>
      </c>
      <c r="C767" s="173">
        <v>22591</v>
      </c>
      <c r="D767" s="95" t="s">
        <v>1406</v>
      </c>
      <c r="E767" s="174">
        <v>8799</v>
      </c>
      <c r="F767" s="192"/>
      <c r="G767" s="217"/>
      <c r="H767" s="218"/>
      <c r="I767" s="218"/>
      <c r="J767" s="218"/>
      <c r="K767" s="217"/>
      <c r="L767" s="218"/>
    </row>
    <row r="768" spans="1:12" ht="14.25">
      <c r="A768" s="94">
        <v>765</v>
      </c>
      <c r="B768" s="94">
        <v>3</v>
      </c>
      <c r="C768" s="273">
        <v>25226</v>
      </c>
      <c r="D768" s="274" t="s">
        <v>643</v>
      </c>
      <c r="E768" s="275">
        <v>8800</v>
      </c>
      <c r="F768" s="192"/>
      <c r="G768" s="193"/>
      <c r="H768" s="194"/>
      <c r="I768" s="194"/>
      <c r="J768" s="194"/>
      <c r="K768" s="193"/>
      <c r="L768" s="194"/>
    </row>
    <row r="769" spans="1:12" ht="14.25">
      <c r="A769" s="94">
        <v>766</v>
      </c>
      <c r="B769" s="94">
        <v>4</v>
      </c>
      <c r="C769" s="273">
        <v>22590</v>
      </c>
      <c r="D769" s="274" t="s">
        <v>644</v>
      </c>
      <c r="E769" s="275">
        <v>8801</v>
      </c>
      <c r="F769" s="192"/>
      <c r="G769" s="193"/>
      <c r="H769" s="194"/>
      <c r="I769" s="194"/>
      <c r="J769" s="194"/>
      <c r="K769" s="193"/>
      <c r="L769" s="194"/>
    </row>
    <row r="770" spans="1:12" ht="14.25">
      <c r="A770" s="94">
        <v>767</v>
      </c>
      <c r="B770" s="94">
        <v>5</v>
      </c>
      <c r="C770" s="273">
        <v>46308</v>
      </c>
      <c r="D770" s="274" t="s">
        <v>645</v>
      </c>
      <c r="E770" s="275">
        <v>8802</v>
      </c>
      <c r="F770" s="192"/>
      <c r="G770" s="193"/>
      <c r="H770" s="194"/>
      <c r="I770" s="194"/>
      <c r="J770" s="194"/>
      <c r="K770" s="193"/>
      <c r="L770" s="194"/>
    </row>
    <row r="771" spans="1:12" ht="14.25">
      <c r="A771" s="94">
        <v>768</v>
      </c>
      <c r="B771" s="94">
        <v>6</v>
      </c>
      <c r="C771" s="273">
        <v>22589</v>
      </c>
      <c r="D771" s="274" t="s">
        <v>646</v>
      </c>
      <c r="E771" s="275">
        <v>8803</v>
      </c>
      <c r="F771" s="192"/>
      <c r="G771" s="193"/>
      <c r="H771" s="194"/>
      <c r="I771" s="194"/>
      <c r="J771" s="194"/>
      <c r="K771" s="193"/>
      <c r="L771" s="194"/>
    </row>
    <row r="772" spans="1:12" ht="14.25">
      <c r="A772" s="94">
        <v>769</v>
      </c>
      <c r="B772" s="94">
        <v>7</v>
      </c>
      <c r="C772" s="273">
        <v>27099</v>
      </c>
      <c r="D772" s="274" t="s">
        <v>647</v>
      </c>
      <c r="E772" s="275">
        <v>8804</v>
      </c>
      <c r="F772" s="192"/>
      <c r="G772" s="193"/>
      <c r="H772" s="194"/>
      <c r="I772" s="194"/>
      <c r="J772" s="194"/>
      <c r="K772" s="193"/>
      <c r="L772" s="194"/>
    </row>
    <row r="773" spans="1:12" ht="14.25">
      <c r="A773" s="94">
        <v>770</v>
      </c>
      <c r="B773" s="94">
        <v>1</v>
      </c>
      <c r="C773" s="273">
        <v>46496</v>
      </c>
      <c r="D773" s="274" t="s">
        <v>648</v>
      </c>
      <c r="E773" s="275">
        <v>6766</v>
      </c>
      <c r="F773" s="192"/>
      <c r="G773" s="193"/>
      <c r="H773" s="194"/>
      <c r="I773" s="194"/>
      <c r="J773" s="194"/>
      <c r="K773" s="193"/>
      <c r="L773" s="194"/>
    </row>
    <row r="774" spans="1:12" ht="14.25">
      <c r="A774" s="94">
        <v>771</v>
      </c>
      <c r="B774" s="97">
        <v>2</v>
      </c>
      <c r="C774" s="273">
        <v>1827</v>
      </c>
      <c r="D774" s="274" t="s">
        <v>1407</v>
      </c>
      <c r="E774" s="275">
        <v>6765</v>
      </c>
      <c r="F774" s="192"/>
      <c r="G774" s="193"/>
      <c r="H774" s="194"/>
      <c r="I774" s="194"/>
      <c r="J774" s="194"/>
      <c r="K774" s="193"/>
      <c r="L774" s="194"/>
    </row>
    <row r="775" spans="1:12" ht="14.25">
      <c r="A775" s="94">
        <v>772</v>
      </c>
      <c r="B775" s="94">
        <v>3</v>
      </c>
      <c r="C775" s="276">
        <v>10438</v>
      </c>
      <c r="D775" s="95" t="s">
        <v>747</v>
      </c>
      <c r="E775" s="277">
        <v>6839</v>
      </c>
      <c r="F775" s="192"/>
      <c r="G775" s="193"/>
      <c r="H775" s="194"/>
      <c r="I775" s="194"/>
      <c r="J775" s="194"/>
      <c r="K775" s="193"/>
      <c r="L775" s="194"/>
    </row>
    <row r="776" spans="1:12" ht="14.25">
      <c r="A776" s="94">
        <v>773</v>
      </c>
      <c r="B776" s="94">
        <v>4</v>
      </c>
      <c r="C776" s="273">
        <v>17994</v>
      </c>
      <c r="D776" s="274" t="s">
        <v>1635</v>
      </c>
      <c r="E776" s="275">
        <v>10692</v>
      </c>
      <c r="F776" s="192"/>
      <c r="G776" s="193"/>
      <c r="H776" s="194"/>
      <c r="I776" s="194"/>
      <c r="J776" s="194"/>
      <c r="K776" s="193"/>
      <c r="L776" s="194"/>
    </row>
    <row r="777" spans="1:12" ht="14.25">
      <c r="A777" s="94">
        <v>774</v>
      </c>
      <c r="B777" s="94">
        <v>5</v>
      </c>
      <c r="C777" s="273">
        <v>37294</v>
      </c>
      <c r="D777" s="274" t="s">
        <v>649</v>
      </c>
      <c r="E777" s="275">
        <v>6776</v>
      </c>
      <c r="F777" s="192"/>
      <c r="G777" s="193"/>
      <c r="H777" s="194"/>
      <c r="I777" s="194"/>
      <c r="J777" s="194"/>
      <c r="K777" s="193"/>
      <c r="L777" s="194"/>
    </row>
    <row r="778" spans="1:12" ht="14.25">
      <c r="A778" s="94">
        <v>775</v>
      </c>
      <c r="B778" s="94">
        <v>6</v>
      </c>
      <c r="C778" s="273">
        <v>31260</v>
      </c>
      <c r="D778" s="274" t="s">
        <v>650</v>
      </c>
      <c r="E778" s="275">
        <v>6767</v>
      </c>
      <c r="F778" s="192"/>
      <c r="G778" s="193"/>
      <c r="H778" s="194"/>
      <c r="I778" s="194"/>
      <c r="J778" s="194"/>
      <c r="K778" s="193"/>
      <c r="L778" s="194"/>
    </row>
    <row r="779" spans="1:12" ht="14.25">
      <c r="A779" s="94">
        <v>776</v>
      </c>
      <c r="B779" s="94">
        <v>7</v>
      </c>
      <c r="C779" s="273">
        <v>22660</v>
      </c>
      <c r="D779" s="274" t="s">
        <v>651</v>
      </c>
      <c r="E779" s="275">
        <v>6768</v>
      </c>
      <c r="F779" s="192"/>
      <c r="G779" s="209"/>
      <c r="H779" s="210"/>
      <c r="I779" s="210"/>
      <c r="J779" s="210"/>
      <c r="K779" s="209"/>
      <c r="L779" s="210"/>
    </row>
    <row r="780" spans="1:12" ht="14.25">
      <c r="A780" s="94">
        <v>777</v>
      </c>
      <c r="B780" s="94">
        <v>8</v>
      </c>
      <c r="C780" s="273">
        <v>44391</v>
      </c>
      <c r="D780" s="274" t="s">
        <v>652</v>
      </c>
      <c r="E780" s="275">
        <v>6777</v>
      </c>
      <c r="F780" s="192"/>
      <c r="G780" s="206"/>
      <c r="H780" s="207"/>
      <c r="I780" s="207"/>
      <c r="J780" s="207"/>
      <c r="K780" s="206"/>
      <c r="L780" s="207"/>
    </row>
    <row r="781" spans="1:12" ht="14.25">
      <c r="A781" s="94">
        <v>778</v>
      </c>
      <c r="B781" s="94">
        <v>9</v>
      </c>
      <c r="C781" s="273">
        <v>17806</v>
      </c>
      <c r="D781" s="274" t="s">
        <v>653</v>
      </c>
      <c r="E781" s="275">
        <v>6769</v>
      </c>
      <c r="F781" s="192"/>
      <c r="G781" s="193"/>
      <c r="H781" s="194"/>
      <c r="I781" s="194"/>
      <c r="J781" s="194"/>
      <c r="K781" s="193"/>
      <c r="L781" s="194"/>
    </row>
    <row r="782" spans="1:12" ht="14.25">
      <c r="A782" s="94">
        <v>779</v>
      </c>
      <c r="B782" s="94">
        <v>10</v>
      </c>
      <c r="C782" s="276">
        <v>28768</v>
      </c>
      <c r="D782" s="95" t="s">
        <v>654</v>
      </c>
      <c r="E782" s="277">
        <v>6770</v>
      </c>
      <c r="F782" s="192"/>
      <c r="G782" s="193"/>
      <c r="H782" s="194"/>
      <c r="I782" s="194"/>
      <c r="J782" s="194"/>
      <c r="K782" s="193"/>
      <c r="L782" s="194"/>
    </row>
    <row r="783" spans="1:12" ht="14.25">
      <c r="A783" s="94">
        <v>780</v>
      </c>
      <c r="B783" s="94">
        <v>11</v>
      </c>
      <c r="C783" s="273">
        <v>44389</v>
      </c>
      <c r="D783" s="274" t="s">
        <v>1408</v>
      </c>
      <c r="E783" s="275">
        <v>6786</v>
      </c>
      <c r="F783" s="192"/>
      <c r="G783" s="193"/>
      <c r="H783" s="194"/>
      <c r="I783" s="194"/>
      <c r="J783" s="194"/>
      <c r="K783" s="195"/>
      <c r="L783" s="194"/>
    </row>
    <row r="784" spans="1:12" ht="14.25">
      <c r="A784" s="94">
        <v>781</v>
      </c>
      <c r="B784" s="94">
        <v>12</v>
      </c>
      <c r="C784" s="273">
        <v>2716</v>
      </c>
      <c r="D784" s="274" t="s">
        <v>655</v>
      </c>
      <c r="E784" s="275">
        <v>6771</v>
      </c>
      <c r="F784" s="192"/>
      <c r="G784" s="193"/>
      <c r="H784" s="194"/>
      <c r="I784" s="194"/>
      <c r="J784" s="194"/>
      <c r="K784" s="193"/>
      <c r="L784" s="194"/>
    </row>
    <row r="785" spans="1:12" ht="14.25">
      <c r="A785" s="94">
        <v>782</v>
      </c>
      <c r="B785" s="94">
        <v>13</v>
      </c>
      <c r="C785" s="273">
        <v>30852</v>
      </c>
      <c r="D785" s="274" t="s">
        <v>656</v>
      </c>
      <c r="E785" s="275">
        <v>6772</v>
      </c>
      <c r="F785" s="192"/>
      <c r="G785" s="193"/>
      <c r="H785" s="194"/>
      <c r="I785" s="194"/>
      <c r="J785" s="194"/>
      <c r="K785" s="193"/>
      <c r="L785" s="194"/>
    </row>
    <row r="786" spans="1:12" ht="14.25">
      <c r="A786" s="94">
        <v>783</v>
      </c>
      <c r="B786" s="94">
        <v>14</v>
      </c>
      <c r="C786" s="273">
        <v>42270</v>
      </c>
      <c r="D786" s="274" t="s">
        <v>1272</v>
      </c>
      <c r="E786" s="275">
        <v>6778</v>
      </c>
      <c r="F786" s="192"/>
      <c r="G786" s="193"/>
      <c r="H786" s="194"/>
      <c r="I786" s="194"/>
      <c r="J786" s="194"/>
      <c r="K786" s="193"/>
      <c r="L786" s="194"/>
    </row>
    <row r="787" spans="1:12" ht="14.25">
      <c r="A787" s="94">
        <v>784</v>
      </c>
      <c r="B787" s="94">
        <v>15</v>
      </c>
      <c r="C787" s="273">
        <v>51778</v>
      </c>
      <c r="D787" s="274" t="s">
        <v>657</v>
      </c>
      <c r="E787" s="275">
        <v>6779</v>
      </c>
      <c r="F787" s="192"/>
      <c r="G787" s="193"/>
      <c r="H787" s="194"/>
      <c r="I787" s="194"/>
      <c r="J787" s="194"/>
      <c r="K787" s="193"/>
      <c r="L787" s="194"/>
    </row>
    <row r="788" spans="1:12" ht="14.25">
      <c r="A788" s="94">
        <v>785</v>
      </c>
      <c r="B788" s="97">
        <v>16</v>
      </c>
      <c r="C788" s="273">
        <v>22661</v>
      </c>
      <c r="D788" s="274" t="s">
        <v>658</v>
      </c>
      <c r="E788" s="275">
        <v>6773</v>
      </c>
      <c r="F788" s="192"/>
      <c r="G788" s="193"/>
      <c r="H788" s="194"/>
      <c r="I788" s="194"/>
      <c r="J788" s="194"/>
      <c r="K788" s="193"/>
      <c r="L788" s="194"/>
    </row>
    <row r="789" spans="1:12" ht="14.25">
      <c r="A789" s="94">
        <v>786</v>
      </c>
      <c r="B789" s="94">
        <v>17</v>
      </c>
      <c r="C789" s="273">
        <v>51777</v>
      </c>
      <c r="D789" s="95" t="s">
        <v>659</v>
      </c>
      <c r="E789" s="275">
        <v>6780</v>
      </c>
      <c r="F789" s="192"/>
      <c r="G789" s="193"/>
      <c r="H789" s="194"/>
      <c r="I789" s="194"/>
      <c r="J789" s="194"/>
      <c r="K789" s="193"/>
      <c r="L789" s="194"/>
    </row>
    <row r="790" spans="1:12" ht="14.25">
      <c r="A790" s="94">
        <v>787</v>
      </c>
      <c r="B790" s="94">
        <v>18</v>
      </c>
      <c r="C790" s="273">
        <v>45540</v>
      </c>
      <c r="D790" s="95" t="s">
        <v>660</v>
      </c>
      <c r="E790" s="275">
        <v>6781</v>
      </c>
      <c r="F790" s="192"/>
      <c r="G790" s="209"/>
      <c r="H790" s="210"/>
      <c r="I790" s="210"/>
      <c r="J790" s="210"/>
      <c r="K790" s="214"/>
      <c r="L790" s="210"/>
    </row>
    <row r="791" spans="1:12" ht="14.25">
      <c r="A791" s="94">
        <v>788</v>
      </c>
      <c r="B791" s="94">
        <v>19</v>
      </c>
      <c r="C791" s="273">
        <v>38903</v>
      </c>
      <c r="D791" s="95" t="s">
        <v>661</v>
      </c>
      <c r="E791" s="275">
        <v>6782</v>
      </c>
      <c r="F791" s="192"/>
      <c r="G791" s="209"/>
      <c r="H791" s="210"/>
      <c r="I791" s="210"/>
      <c r="J791" s="210"/>
      <c r="K791" s="209"/>
      <c r="L791" s="210"/>
    </row>
    <row r="792" spans="1:12" ht="14.25">
      <c r="A792" s="94">
        <v>789</v>
      </c>
      <c r="B792" s="94">
        <v>20</v>
      </c>
      <c r="C792" s="273">
        <v>49538</v>
      </c>
      <c r="D792" s="95" t="s">
        <v>662</v>
      </c>
      <c r="E792" s="275">
        <v>6783</v>
      </c>
      <c r="F792" s="192"/>
      <c r="G792" s="209"/>
      <c r="H792" s="210"/>
      <c r="I792" s="210"/>
      <c r="J792" s="210"/>
      <c r="K792" s="209"/>
      <c r="L792" s="210"/>
    </row>
    <row r="793" spans="1:12" ht="14.25">
      <c r="A793" s="94">
        <v>790</v>
      </c>
      <c r="B793" s="94">
        <v>21</v>
      </c>
      <c r="C793" s="273">
        <v>22183</v>
      </c>
      <c r="D793" s="95" t="s">
        <v>663</v>
      </c>
      <c r="E793" s="275">
        <v>6774</v>
      </c>
      <c r="F793" s="192"/>
      <c r="G793" s="209"/>
      <c r="H793" s="210"/>
      <c r="I793" s="210"/>
      <c r="J793" s="210"/>
      <c r="K793" s="209"/>
      <c r="L793" s="210"/>
    </row>
    <row r="794" spans="1:12" ht="14.25">
      <c r="A794" s="94">
        <v>791</v>
      </c>
      <c r="B794" s="94">
        <v>22</v>
      </c>
      <c r="C794" s="273">
        <v>44388</v>
      </c>
      <c r="D794" s="95" t="s">
        <v>664</v>
      </c>
      <c r="E794" s="275">
        <v>6784</v>
      </c>
      <c r="F794" s="192"/>
      <c r="G794" s="209"/>
      <c r="H794" s="210"/>
      <c r="I794" s="210"/>
      <c r="J794" s="210"/>
      <c r="K794" s="209"/>
      <c r="L794" s="210"/>
    </row>
    <row r="795" spans="1:12" ht="14.25">
      <c r="A795" s="94">
        <v>792</v>
      </c>
      <c r="B795" s="94">
        <v>23</v>
      </c>
      <c r="C795" s="273">
        <v>14307</v>
      </c>
      <c r="D795" s="95" t="s">
        <v>665</v>
      </c>
      <c r="E795" s="275">
        <v>6775</v>
      </c>
      <c r="F795" s="192"/>
      <c r="G795" s="209"/>
      <c r="H795" s="210"/>
      <c r="I795" s="210"/>
      <c r="J795" s="210"/>
      <c r="K795" s="209"/>
      <c r="L795" s="210"/>
    </row>
    <row r="796" spans="1:12" ht="14.25">
      <c r="A796" s="94">
        <v>793</v>
      </c>
      <c r="B796" s="97">
        <v>24</v>
      </c>
      <c r="C796" s="273">
        <v>36532</v>
      </c>
      <c r="D796" s="95" t="s">
        <v>312</v>
      </c>
      <c r="E796" s="275">
        <v>5957</v>
      </c>
      <c r="F796" s="192"/>
      <c r="G796" s="209"/>
      <c r="H796" s="210"/>
      <c r="I796" s="210"/>
      <c r="J796" s="210"/>
      <c r="K796" s="209"/>
      <c r="L796" s="210"/>
    </row>
    <row r="797" spans="1:12" ht="14.25">
      <c r="A797" s="94">
        <v>794</v>
      </c>
      <c r="B797" s="94">
        <v>25</v>
      </c>
      <c r="C797" s="273">
        <v>53787</v>
      </c>
      <c r="D797" s="274" t="s">
        <v>1275</v>
      </c>
      <c r="E797" s="275">
        <v>6785</v>
      </c>
      <c r="F797" s="192"/>
      <c r="G797" s="209"/>
      <c r="H797" s="210"/>
      <c r="I797" s="210"/>
      <c r="J797" s="210"/>
      <c r="K797" s="209"/>
      <c r="L797" s="210"/>
    </row>
    <row r="798" spans="1:12" ht="14.25">
      <c r="A798" s="94">
        <v>795</v>
      </c>
      <c r="B798" s="94">
        <v>1</v>
      </c>
      <c r="C798" s="273">
        <v>17818</v>
      </c>
      <c r="D798" s="274" t="s">
        <v>666</v>
      </c>
      <c r="E798" s="275">
        <v>8701</v>
      </c>
      <c r="F798" s="192"/>
      <c r="G798" s="206"/>
      <c r="H798" s="207"/>
      <c r="I798" s="207"/>
      <c r="J798" s="207"/>
      <c r="K798" s="208"/>
      <c r="L798" s="207"/>
    </row>
    <row r="799" spans="1:12" ht="14.25">
      <c r="A799" s="94">
        <v>796</v>
      </c>
      <c r="B799" s="94">
        <v>2</v>
      </c>
      <c r="C799" s="273">
        <v>5943</v>
      </c>
      <c r="D799" s="274" t="s">
        <v>667</v>
      </c>
      <c r="E799" s="275">
        <v>8702</v>
      </c>
      <c r="F799" s="192"/>
      <c r="G799" s="206"/>
      <c r="H799" s="207"/>
      <c r="I799" s="207"/>
      <c r="J799" s="207"/>
      <c r="K799" s="206"/>
      <c r="L799" s="207"/>
    </row>
    <row r="800" spans="1:12" ht="14.25">
      <c r="A800" s="94">
        <v>797</v>
      </c>
      <c r="B800" s="94">
        <v>3</v>
      </c>
      <c r="C800" s="273">
        <v>45970</v>
      </c>
      <c r="D800" s="274" t="s">
        <v>668</v>
      </c>
      <c r="E800" s="275">
        <v>8703</v>
      </c>
      <c r="F800" s="192"/>
      <c r="G800" s="206"/>
      <c r="H800" s="207"/>
      <c r="I800" s="207"/>
      <c r="J800" s="207"/>
      <c r="K800" s="206"/>
      <c r="L800" s="207"/>
    </row>
    <row r="801" spans="1:12" ht="14.25">
      <c r="A801" s="94">
        <v>798</v>
      </c>
      <c r="B801" s="94">
        <v>4</v>
      </c>
      <c r="C801" s="273">
        <v>42826</v>
      </c>
      <c r="D801" s="274" t="s">
        <v>669</v>
      </c>
      <c r="E801" s="275">
        <v>8704</v>
      </c>
      <c r="F801" s="192"/>
      <c r="G801" s="206"/>
      <c r="H801" s="207"/>
      <c r="I801" s="207"/>
      <c r="J801" s="207"/>
      <c r="K801" s="206"/>
      <c r="L801" s="207"/>
    </row>
    <row r="802" spans="1:12" ht="14.25">
      <c r="A802" s="94">
        <v>799</v>
      </c>
      <c r="B802" s="94">
        <v>5</v>
      </c>
      <c r="C802" s="273">
        <v>46150</v>
      </c>
      <c r="D802" s="274" t="s">
        <v>670</v>
      </c>
      <c r="E802" s="275">
        <v>8705</v>
      </c>
      <c r="F802" s="192"/>
      <c r="G802" s="206"/>
      <c r="H802" s="207"/>
      <c r="I802" s="207"/>
      <c r="J802" s="207"/>
      <c r="K802" s="206"/>
      <c r="L802" s="207"/>
    </row>
    <row r="803" spans="1:12" ht="14.25">
      <c r="A803" s="94">
        <v>800</v>
      </c>
      <c r="B803" s="94">
        <v>6</v>
      </c>
      <c r="C803" s="273">
        <v>11850</v>
      </c>
      <c r="D803" s="274" t="s">
        <v>671</v>
      </c>
      <c r="E803" s="275">
        <v>8706</v>
      </c>
      <c r="F803" s="192"/>
      <c r="G803" s="206"/>
      <c r="H803" s="207"/>
      <c r="I803" s="207"/>
      <c r="J803" s="207"/>
      <c r="K803" s="206"/>
      <c r="L803" s="207"/>
    </row>
    <row r="804" spans="1:12" ht="14.25">
      <c r="A804" s="94">
        <v>801</v>
      </c>
      <c r="B804" s="94">
        <v>7</v>
      </c>
      <c r="C804" s="273">
        <v>56343</v>
      </c>
      <c r="D804" s="274" t="s">
        <v>1636</v>
      </c>
      <c r="E804" s="275">
        <v>11099</v>
      </c>
      <c r="F804" s="192"/>
      <c r="G804" s="206"/>
      <c r="H804" s="207"/>
      <c r="I804" s="207"/>
      <c r="J804" s="207"/>
      <c r="K804" s="206"/>
      <c r="L804" s="207"/>
    </row>
    <row r="805" spans="1:12" ht="14.25">
      <c r="A805" s="94">
        <v>802</v>
      </c>
      <c r="B805" s="94">
        <v>8</v>
      </c>
      <c r="C805" s="273">
        <v>56342</v>
      </c>
      <c r="D805" s="274" t="s">
        <v>1637</v>
      </c>
      <c r="E805" s="275">
        <v>11098</v>
      </c>
      <c r="F805" s="192"/>
      <c r="G805" s="206"/>
      <c r="H805" s="207"/>
      <c r="I805" s="207"/>
      <c r="J805" s="207"/>
      <c r="K805" s="206"/>
      <c r="L805" s="207"/>
    </row>
    <row r="806" spans="1:12" ht="14.25">
      <c r="A806" s="94">
        <v>803</v>
      </c>
      <c r="B806" s="97">
        <v>9</v>
      </c>
      <c r="C806" s="273">
        <v>46380</v>
      </c>
      <c r="D806" s="274" t="s">
        <v>672</v>
      </c>
      <c r="E806" s="275">
        <v>8723</v>
      </c>
      <c r="F806" s="192"/>
      <c r="G806" s="206"/>
      <c r="H806" s="207"/>
      <c r="I806" s="207"/>
      <c r="J806" s="207"/>
      <c r="K806" s="206"/>
      <c r="L806" s="207"/>
    </row>
    <row r="807" spans="1:12" ht="14.25">
      <c r="A807" s="94">
        <v>804</v>
      </c>
      <c r="B807" s="94">
        <v>10</v>
      </c>
      <c r="C807" s="173">
        <v>43704</v>
      </c>
      <c r="D807" s="95" t="s">
        <v>1638</v>
      </c>
      <c r="E807" s="174">
        <v>10035</v>
      </c>
      <c r="F807" s="192"/>
      <c r="G807" s="206"/>
      <c r="H807" s="207"/>
      <c r="I807" s="207"/>
      <c r="J807" s="207"/>
      <c r="K807" s="206"/>
      <c r="L807" s="207"/>
    </row>
    <row r="808" spans="1:12" ht="14.25">
      <c r="A808" s="94">
        <v>805</v>
      </c>
      <c r="B808" s="94">
        <v>11</v>
      </c>
      <c r="C808" s="173">
        <v>20464</v>
      </c>
      <c r="D808" s="95" t="s">
        <v>673</v>
      </c>
      <c r="E808" s="174">
        <v>8707</v>
      </c>
      <c r="F808" s="192"/>
      <c r="G808" s="206"/>
      <c r="H808" s="207"/>
      <c r="I808" s="207"/>
      <c r="J808" s="207"/>
      <c r="K808" s="206"/>
      <c r="L808" s="207"/>
    </row>
    <row r="809" spans="1:12" ht="14.25">
      <c r="A809" s="94">
        <v>806</v>
      </c>
      <c r="B809" s="94">
        <v>12</v>
      </c>
      <c r="C809" s="173">
        <v>53495</v>
      </c>
      <c r="D809" s="95" t="s">
        <v>674</v>
      </c>
      <c r="E809" s="174">
        <v>8724</v>
      </c>
      <c r="F809" s="192"/>
      <c r="G809" s="206"/>
      <c r="H809" s="207"/>
      <c r="I809" s="207"/>
      <c r="J809" s="207"/>
      <c r="K809" s="206"/>
      <c r="L809" s="207"/>
    </row>
    <row r="810" spans="1:12" ht="14.25">
      <c r="A810" s="94">
        <v>807</v>
      </c>
      <c r="B810" s="94">
        <v>13</v>
      </c>
      <c r="C810" s="173">
        <v>14652</v>
      </c>
      <c r="D810" s="95" t="s">
        <v>675</v>
      </c>
      <c r="E810" s="174">
        <v>8708</v>
      </c>
      <c r="F810" s="192"/>
      <c r="G810" s="206"/>
      <c r="H810" s="207"/>
      <c r="I810" s="207"/>
      <c r="J810" s="207"/>
      <c r="K810" s="206"/>
      <c r="L810" s="207"/>
    </row>
    <row r="811" spans="1:12" ht="14.25">
      <c r="A811" s="94">
        <v>808</v>
      </c>
      <c r="B811" s="94">
        <v>14</v>
      </c>
      <c r="C811" s="173">
        <v>53496</v>
      </c>
      <c r="D811" s="95" t="s">
        <v>1409</v>
      </c>
      <c r="E811" s="174">
        <v>8725</v>
      </c>
      <c r="F811" s="192"/>
      <c r="G811" s="206"/>
      <c r="H811" s="207"/>
      <c r="I811" s="207"/>
      <c r="J811" s="207"/>
      <c r="K811" s="206"/>
      <c r="L811" s="207"/>
    </row>
    <row r="812" spans="1:12" ht="14.25">
      <c r="A812" s="94">
        <v>809</v>
      </c>
      <c r="B812" s="94">
        <v>15</v>
      </c>
      <c r="C812" s="173">
        <v>15429</v>
      </c>
      <c r="D812" s="95" t="s">
        <v>676</v>
      </c>
      <c r="E812" s="174">
        <v>8709</v>
      </c>
      <c r="F812" s="192"/>
      <c r="G812" s="206"/>
      <c r="H812" s="207"/>
      <c r="I812" s="207"/>
      <c r="J812" s="207"/>
      <c r="K812" s="206"/>
      <c r="L812" s="207"/>
    </row>
    <row r="813" spans="1:12" ht="14.25">
      <c r="A813" s="94">
        <v>810</v>
      </c>
      <c r="B813" s="94">
        <v>16</v>
      </c>
      <c r="C813" s="173">
        <v>53497</v>
      </c>
      <c r="D813" s="95" t="s">
        <v>677</v>
      </c>
      <c r="E813" s="174">
        <v>8726</v>
      </c>
      <c r="F813" s="192"/>
      <c r="G813" s="206"/>
      <c r="H813" s="207"/>
      <c r="I813" s="207"/>
      <c r="J813" s="207"/>
      <c r="K813" s="208"/>
      <c r="L813" s="207"/>
    </row>
    <row r="814" spans="1:12" ht="14.25">
      <c r="A814" s="94">
        <v>811</v>
      </c>
      <c r="B814" s="94">
        <v>17</v>
      </c>
      <c r="C814" s="173">
        <v>5914</v>
      </c>
      <c r="D814" s="95" t="s">
        <v>678</v>
      </c>
      <c r="E814" s="174">
        <v>8710</v>
      </c>
      <c r="F814" s="192"/>
      <c r="G814" s="206"/>
      <c r="H814" s="207"/>
      <c r="I814" s="207"/>
      <c r="J814" s="207"/>
      <c r="K814" s="206"/>
      <c r="L814" s="207"/>
    </row>
    <row r="815" spans="1:12" ht="14.25">
      <c r="A815" s="94">
        <v>812</v>
      </c>
      <c r="B815" s="94">
        <v>18</v>
      </c>
      <c r="C815" s="173">
        <v>42066</v>
      </c>
      <c r="D815" s="95" t="s">
        <v>679</v>
      </c>
      <c r="E815" s="174">
        <v>8711</v>
      </c>
      <c r="F815" s="192"/>
      <c r="G815" s="206"/>
      <c r="H815" s="207"/>
      <c r="I815" s="207"/>
      <c r="J815" s="207"/>
      <c r="K815" s="206"/>
      <c r="L815" s="207"/>
    </row>
    <row r="816" spans="1:12" ht="14.25">
      <c r="A816" s="94">
        <v>813</v>
      </c>
      <c r="B816" s="94">
        <v>19</v>
      </c>
      <c r="C816" s="173">
        <v>8428</v>
      </c>
      <c r="D816" s="95" t="s">
        <v>680</v>
      </c>
      <c r="E816" s="174">
        <v>8712</v>
      </c>
      <c r="F816" s="192"/>
      <c r="G816" s="206"/>
      <c r="H816" s="207"/>
      <c r="I816" s="207"/>
      <c r="J816" s="207"/>
      <c r="K816" s="206"/>
      <c r="L816" s="207"/>
    </row>
    <row r="817" spans="1:12" ht="14.25">
      <c r="A817" s="94">
        <v>814</v>
      </c>
      <c r="B817" s="94">
        <v>20</v>
      </c>
      <c r="C817" s="173">
        <v>14651</v>
      </c>
      <c r="D817" s="95" t="s">
        <v>682</v>
      </c>
      <c r="E817" s="174">
        <v>8713</v>
      </c>
      <c r="F817" s="192"/>
      <c r="G817" s="206"/>
      <c r="H817" s="207"/>
      <c r="I817" s="207"/>
      <c r="J817" s="207"/>
      <c r="K817" s="206"/>
      <c r="L817" s="207"/>
    </row>
    <row r="818" spans="1:12" ht="14.25">
      <c r="A818" s="94">
        <v>815</v>
      </c>
      <c r="B818" s="94">
        <v>21</v>
      </c>
      <c r="C818" s="173">
        <v>44559</v>
      </c>
      <c r="D818" s="95" t="s">
        <v>683</v>
      </c>
      <c r="E818" s="174">
        <v>8727</v>
      </c>
      <c r="F818" s="192"/>
      <c r="G818" s="206"/>
      <c r="H818" s="207"/>
      <c r="I818" s="207"/>
      <c r="J818" s="207"/>
      <c r="K818" s="206"/>
      <c r="L818" s="207"/>
    </row>
    <row r="819" spans="1:12" ht="14.25">
      <c r="A819" s="94">
        <v>816</v>
      </c>
      <c r="B819" s="94">
        <v>22</v>
      </c>
      <c r="C819" s="173">
        <v>38668</v>
      </c>
      <c r="D819" s="95" t="s">
        <v>685</v>
      </c>
      <c r="E819" s="174">
        <v>8714</v>
      </c>
      <c r="F819" s="192"/>
      <c r="G819" s="206"/>
      <c r="H819" s="207"/>
      <c r="I819" s="207"/>
      <c r="J819" s="207"/>
      <c r="K819" s="206"/>
      <c r="L819" s="207"/>
    </row>
    <row r="820" spans="1:12" ht="14.25">
      <c r="A820" s="94">
        <v>817</v>
      </c>
      <c r="B820" s="94">
        <v>23</v>
      </c>
      <c r="C820" s="173">
        <v>14794</v>
      </c>
      <c r="D820" s="95" t="s">
        <v>1639</v>
      </c>
      <c r="E820" s="174">
        <v>10160</v>
      </c>
      <c r="F820" s="192"/>
      <c r="G820" s="206"/>
      <c r="H820" s="207"/>
      <c r="I820" s="207"/>
      <c r="J820" s="207"/>
      <c r="K820" s="206"/>
      <c r="L820" s="207"/>
    </row>
    <row r="821" spans="1:12" ht="14.25">
      <c r="A821" s="94">
        <v>818</v>
      </c>
      <c r="B821" s="97">
        <v>24</v>
      </c>
      <c r="C821" s="173">
        <v>5899</v>
      </c>
      <c r="D821" s="95" t="s">
        <v>686</v>
      </c>
      <c r="E821" s="174">
        <v>8715</v>
      </c>
      <c r="F821" s="192"/>
      <c r="G821" s="206"/>
      <c r="H821" s="207"/>
      <c r="I821" s="207"/>
      <c r="J821" s="207"/>
      <c r="K821" s="206"/>
      <c r="L821" s="207"/>
    </row>
    <row r="822" spans="1:12" ht="14.25">
      <c r="A822" s="94">
        <v>819</v>
      </c>
      <c r="B822" s="94">
        <v>25</v>
      </c>
      <c r="C822" s="279">
        <v>44433</v>
      </c>
      <c r="D822" s="95" t="s">
        <v>687</v>
      </c>
      <c r="E822" s="280">
        <v>8716</v>
      </c>
      <c r="F822" s="192"/>
      <c r="G822" s="206"/>
      <c r="H822" s="207"/>
      <c r="I822" s="207"/>
      <c r="J822" s="207"/>
      <c r="K822" s="206"/>
      <c r="L822" s="207"/>
    </row>
    <row r="823" spans="1:12" ht="14.25">
      <c r="A823" s="94">
        <v>820</v>
      </c>
      <c r="B823" s="94">
        <v>26</v>
      </c>
      <c r="C823" s="279">
        <v>45971</v>
      </c>
      <c r="D823" s="95" t="s">
        <v>688</v>
      </c>
      <c r="E823" s="280">
        <v>8717</v>
      </c>
      <c r="F823" s="192"/>
      <c r="G823" s="206"/>
      <c r="H823" s="207"/>
      <c r="I823" s="207"/>
      <c r="J823" s="207"/>
      <c r="K823" s="206"/>
      <c r="L823" s="207"/>
    </row>
    <row r="824" spans="1:12" ht="14.25">
      <c r="A824" s="94">
        <v>821</v>
      </c>
      <c r="B824" s="94">
        <v>27</v>
      </c>
      <c r="C824" s="279">
        <v>42067</v>
      </c>
      <c r="D824" s="95" t="s">
        <v>689</v>
      </c>
      <c r="E824" s="280">
        <v>8718</v>
      </c>
      <c r="F824" s="192"/>
      <c r="G824" s="206"/>
      <c r="H824" s="207"/>
      <c r="I824" s="207"/>
      <c r="J824" s="207"/>
      <c r="K824" s="206"/>
      <c r="L824" s="207"/>
    </row>
    <row r="825" spans="1:12" ht="14.25">
      <c r="A825" s="94">
        <v>822</v>
      </c>
      <c r="B825" s="94">
        <v>28</v>
      </c>
      <c r="C825" s="279">
        <v>14648</v>
      </c>
      <c r="D825" s="95" t="s">
        <v>690</v>
      </c>
      <c r="E825" s="280">
        <v>8719</v>
      </c>
      <c r="F825" s="192"/>
      <c r="G825" s="206"/>
      <c r="H825" s="207"/>
      <c r="I825" s="207"/>
      <c r="J825" s="207"/>
      <c r="K825" s="206"/>
      <c r="L825" s="207"/>
    </row>
    <row r="826" spans="1:12">
      <c r="A826" s="94">
        <v>823</v>
      </c>
      <c r="B826" s="94">
        <v>29</v>
      </c>
      <c r="C826" s="287">
        <v>28481</v>
      </c>
      <c r="D826" s="95" t="s">
        <v>691</v>
      </c>
      <c r="E826" s="288">
        <v>8720</v>
      </c>
      <c r="F826" s="192"/>
      <c r="G826" s="206"/>
      <c r="H826" s="207"/>
      <c r="I826" s="207"/>
      <c r="J826" s="207"/>
      <c r="K826" s="206"/>
      <c r="L826" s="207"/>
    </row>
    <row r="827" spans="1:12">
      <c r="A827" s="94">
        <v>824</v>
      </c>
      <c r="B827" s="94">
        <v>30</v>
      </c>
      <c r="C827" s="287">
        <v>5901</v>
      </c>
      <c r="D827" s="95" t="s">
        <v>692</v>
      </c>
      <c r="E827" s="288">
        <v>8721</v>
      </c>
      <c r="F827" s="192"/>
      <c r="G827" s="206"/>
      <c r="H827" s="207"/>
      <c r="I827" s="207"/>
      <c r="J827" s="207"/>
      <c r="K827" s="206"/>
      <c r="L827" s="207"/>
    </row>
    <row r="828" spans="1:12">
      <c r="A828" s="94">
        <v>825</v>
      </c>
      <c r="B828" s="94">
        <v>31</v>
      </c>
      <c r="C828" s="287">
        <v>5906</v>
      </c>
      <c r="D828" s="95" t="s">
        <v>693</v>
      </c>
      <c r="E828" s="288">
        <v>8722</v>
      </c>
      <c r="F828" s="192"/>
      <c r="G828" s="206"/>
      <c r="H828" s="207"/>
      <c r="I828" s="207"/>
      <c r="J828" s="207"/>
      <c r="K828" s="208"/>
      <c r="L828" s="207"/>
    </row>
    <row r="829" spans="1:12" ht="14.25">
      <c r="A829" s="94">
        <v>826</v>
      </c>
      <c r="B829" s="94">
        <v>32</v>
      </c>
      <c r="C829" s="279">
        <v>52716</v>
      </c>
      <c r="D829" s="95" t="s">
        <v>694</v>
      </c>
      <c r="E829" s="280">
        <v>8728</v>
      </c>
      <c r="F829" s="192"/>
      <c r="G829" s="206"/>
      <c r="H829" s="207"/>
      <c r="I829" s="207"/>
      <c r="J829" s="207"/>
      <c r="K829" s="206"/>
      <c r="L829" s="207"/>
    </row>
    <row r="830" spans="1:12" ht="14.25">
      <c r="A830" s="94">
        <v>827</v>
      </c>
      <c r="B830" s="94">
        <v>1</v>
      </c>
      <c r="C830" s="279">
        <v>49874</v>
      </c>
      <c r="D830" s="95" t="s">
        <v>695</v>
      </c>
      <c r="E830" s="280">
        <v>8179</v>
      </c>
      <c r="F830" s="192"/>
      <c r="G830" s="206"/>
      <c r="H830" s="207"/>
      <c r="I830" s="207"/>
      <c r="J830" s="207"/>
      <c r="K830" s="206"/>
      <c r="L830" s="207"/>
    </row>
    <row r="831" spans="1:12" ht="14.25">
      <c r="A831" s="94">
        <v>828</v>
      </c>
      <c r="B831" s="94">
        <v>2</v>
      </c>
      <c r="C831" s="279">
        <v>50493</v>
      </c>
      <c r="D831" s="95" t="s">
        <v>696</v>
      </c>
      <c r="E831" s="280">
        <v>8180</v>
      </c>
      <c r="F831" s="192"/>
      <c r="G831" s="206"/>
      <c r="H831" s="207"/>
      <c r="I831" s="207"/>
      <c r="J831" s="207"/>
      <c r="K831" s="206"/>
      <c r="L831" s="207"/>
    </row>
    <row r="832" spans="1:12" ht="14.25">
      <c r="A832" s="94">
        <v>829</v>
      </c>
      <c r="B832" s="94">
        <v>3</v>
      </c>
      <c r="C832" s="279">
        <v>43869</v>
      </c>
      <c r="D832" s="95" t="s">
        <v>697</v>
      </c>
      <c r="E832" s="280">
        <v>8181</v>
      </c>
      <c r="F832" s="192"/>
      <c r="G832" s="206"/>
      <c r="H832" s="207"/>
      <c r="I832" s="207"/>
      <c r="J832" s="207"/>
      <c r="K832" s="206"/>
      <c r="L832" s="207"/>
    </row>
    <row r="833" spans="1:12" ht="14.25">
      <c r="A833" s="94">
        <v>830</v>
      </c>
      <c r="B833" s="94">
        <v>4</v>
      </c>
      <c r="C833" s="279">
        <v>1123</v>
      </c>
      <c r="D833" s="95" t="s">
        <v>698</v>
      </c>
      <c r="E833" s="280">
        <v>8182</v>
      </c>
      <c r="F833" s="192"/>
      <c r="G833" s="206"/>
      <c r="H833" s="207"/>
      <c r="I833" s="207"/>
      <c r="J833" s="207"/>
      <c r="K833" s="206"/>
      <c r="L833" s="207"/>
    </row>
    <row r="834" spans="1:12" ht="14.25">
      <c r="A834" s="94">
        <v>831</v>
      </c>
      <c r="B834" s="97">
        <v>5</v>
      </c>
      <c r="C834" s="279">
        <v>55214</v>
      </c>
      <c r="D834" s="95" t="s">
        <v>1410</v>
      </c>
      <c r="E834" s="280">
        <v>8178</v>
      </c>
      <c r="F834" s="192"/>
      <c r="G834" s="206"/>
      <c r="H834" s="207"/>
      <c r="I834" s="207"/>
      <c r="J834" s="207"/>
      <c r="K834" s="206"/>
      <c r="L834" s="207"/>
    </row>
    <row r="835" spans="1:12" ht="14.25">
      <c r="A835" s="94">
        <v>832</v>
      </c>
      <c r="B835" s="94">
        <v>6</v>
      </c>
      <c r="C835" s="273">
        <v>25228</v>
      </c>
      <c r="D835" s="274" t="s">
        <v>699</v>
      </c>
      <c r="E835" s="275">
        <v>8183</v>
      </c>
      <c r="F835" s="192"/>
      <c r="G835" s="206"/>
      <c r="H835" s="207"/>
      <c r="I835" s="207"/>
      <c r="J835" s="207"/>
      <c r="K835" s="206"/>
      <c r="L835" s="207"/>
    </row>
    <row r="836" spans="1:12" ht="14.25">
      <c r="A836" s="94">
        <v>833</v>
      </c>
      <c r="B836" s="94">
        <v>7</v>
      </c>
      <c r="C836" s="273">
        <v>44166</v>
      </c>
      <c r="D836" s="274" t="s">
        <v>700</v>
      </c>
      <c r="E836" s="275">
        <v>8184</v>
      </c>
      <c r="F836" s="192"/>
      <c r="G836" s="206"/>
      <c r="H836" s="207"/>
      <c r="I836" s="207"/>
      <c r="J836" s="207"/>
      <c r="K836" s="206"/>
      <c r="L836" s="207"/>
    </row>
    <row r="837" spans="1:12" ht="14.25">
      <c r="A837" s="94">
        <v>834</v>
      </c>
      <c r="B837" s="94">
        <v>8</v>
      </c>
      <c r="C837" s="273">
        <v>8250</v>
      </c>
      <c r="D837" s="274" t="s">
        <v>701</v>
      </c>
      <c r="E837" s="275">
        <v>8185</v>
      </c>
      <c r="F837" s="192"/>
      <c r="G837" s="209"/>
      <c r="H837" s="210"/>
      <c r="I837" s="210"/>
      <c r="J837" s="210"/>
      <c r="K837" s="214"/>
      <c r="L837" s="210"/>
    </row>
    <row r="838" spans="1:12" ht="14.25">
      <c r="A838" s="94">
        <v>835</v>
      </c>
      <c r="B838" s="94">
        <v>9</v>
      </c>
      <c r="C838" s="273">
        <v>49873</v>
      </c>
      <c r="D838" s="274" t="s">
        <v>702</v>
      </c>
      <c r="E838" s="275">
        <v>8186</v>
      </c>
      <c r="F838" s="192"/>
      <c r="G838" s="232"/>
      <c r="H838" s="233"/>
      <c r="I838" s="233"/>
      <c r="J838" s="233"/>
      <c r="K838" s="232"/>
      <c r="L838" s="233"/>
    </row>
    <row r="839" spans="1:12" ht="14.25">
      <c r="A839" s="94">
        <v>836</v>
      </c>
      <c r="B839" s="94">
        <v>1</v>
      </c>
      <c r="C839" s="273">
        <v>6639</v>
      </c>
      <c r="D839" s="274" t="s">
        <v>703</v>
      </c>
      <c r="E839" s="275">
        <v>9070</v>
      </c>
      <c r="F839" s="192"/>
      <c r="G839" s="232"/>
      <c r="H839" s="233"/>
      <c r="I839" s="233"/>
      <c r="J839" s="233"/>
      <c r="K839" s="232"/>
      <c r="L839" s="233"/>
    </row>
    <row r="840" spans="1:12" ht="14.25">
      <c r="A840" s="94">
        <v>837</v>
      </c>
      <c r="B840" s="94">
        <v>2</v>
      </c>
      <c r="C840" s="273">
        <v>6634</v>
      </c>
      <c r="D840" s="274" t="s">
        <v>704</v>
      </c>
      <c r="E840" s="275">
        <v>9071</v>
      </c>
      <c r="F840" s="192"/>
      <c r="G840" s="232"/>
      <c r="H840" s="233"/>
      <c r="I840" s="233"/>
      <c r="J840" s="233"/>
      <c r="K840" s="232"/>
      <c r="L840" s="233"/>
    </row>
    <row r="841" spans="1:12" ht="14.25">
      <c r="A841" s="94">
        <v>838</v>
      </c>
      <c r="B841" s="94">
        <v>3</v>
      </c>
      <c r="C841" s="273">
        <v>30054</v>
      </c>
      <c r="D841" s="274" t="s">
        <v>705</v>
      </c>
      <c r="E841" s="275">
        <v>9072</v>
      </c>
      <c r="F841" s="192"/>
      <c r="G841" s="232"/>
      <c r="H841" s="233"/>
      <c r="I841" s="233"/>
      <c r="J841" s="233"/>
      <c r="K841" s="232"/>
      <c r="L841" s="233"/>
    </row>
    <row r="842" spans="1:12" ht="14.25">
      <c r="A842" s="94">
        <v>839</v>
      </c>
      <c r="B842" s="94">
        <v>4</v>
      </c>
      <c r="C842" s="273">
        <v>50563</v>
      </c>
      <c r="D842" s="274" t="s">
        <v>706</v>
      </c>
      <c r="E842" s="275">
        <v>9073</v>
      </c>
      <c r="F842" s="192"/>
      <c r="G842" s="232"/>
      <c r="H842" s="233"/>
      <c r="I842" s="233"/>
      <c r="J842" s="233"/>
      <c r="K842" s="232"/>
      <c r="L842" s="233"/>
    </row>
    <row r="843" spans="1:12" ht="14.25">
      <c r="A843" s="94">
        <v>840</v>
      </c>
      <c r="B843" s="94">
        <v>5</v>
      </c>
      <c r="C843" s="273">
        <v>23236</v>
      </c>
      <c r="D843" s="274" t="s">
        <v>707</v>
      </c>
      <c r="E843" s="275">
        <v>9074</v>
      </c>
      <c r="F843" s="192"/>
      <c r="G843" s="232"/>
      <c r="H843" s="233"/>
      <c r="I843" s="233"/>
      <c r="J843" s="233"/>
      <c r="K843" s="232"/>
      <c r="L843" s="233"/>
    </row>
    <row r="844" spans="1:12" ht="14.25">
      <c r="A844" s="94">
        <v>841</v>
      </c>
      <c r="B844" s="94">
        <v>6</v>
      </c>
      <c r="C844" s="273">
        <v>11197</v>
      </c>
      <c r="D844" s="274" t="s">
        <v>708</v>
      </c>
      <c r="E844" s="275">
        <v>9075</v>
      </c>
      <c r="F844" s="192"/>
      <c r="G844" s="232"/>
      <c r="H844" s="233"/>
      <c r="I844" s="233"/>
      <c r="J844" s="233"/>
      <c r="K844" s="232"/>
      <c r="L844" s="233"/>
    </row>
    <row r="845" spans="1:12" ht="14.25">
      <c r="A845" s="94">
        <v>842</v>
      </c>
      <c r="B845" s="94">
        <v>7</v>
      </c>
      <c r="C845" s="273">
        <v>6679</v>
      </c>
      <c r="D845" s="274" t="s">
        <v>709</v>
      </c>
      <c r="E845" s="275">
        <v>9076</v>
      </c>
      <c r="F845" s="192"/>
      <c r="G845" s="209"/>
      <c r="H845" s="210"/>
      <c r="I845" s="210"/>
      <c r="J845" s="210"/>
      <c r="K845" s="209"/>
      <c r="L845" s="210"/>
    </row>
    <row r="846" spans="1:12" ht="14.25">
      <c r="A846" s="94">
        <v>843</v>
      </c>
      <c r="B846" s="94">
        <v>8</v>
      </c>
      <c r="C846" s="273">
        <v>6638</v>
      </c>
      <c r="D846" s="274" t="s">
        <v>710</v>
      </c>
      <c r="E846" s="275">
        <v>9077</v>
      </c>
      <c r="F846" s="192"/>
      <c r="G846" s="232"/>
      <c r="H846" s="233"/>
      <c r="I846" s="233"/>
      <c r="J846" s="233"/>
      <c r="K846" s="232"/>
      <c r="L846" s="233"/>
    </row>
    <row r="847" spans="1:12" ht="14.25">
      <c r="A847" s="94">
        <v>844</v>
      </c>
      <c r="B847" s="94">
        <v>9</v>
      </c>
      <c r="C847" s="273">
        <v>50564</v>
      </c>
      <c r="D847" s="274" t="s">
        <v>711</v>
      </c>
      <c r="E847" s="275">
        <v>9078</v>
      </c>
      <c r="F847" s="192"/>
      <c r="G847" s="232"/>
      <c r="H847" s="233"/>
      <c r="I847" s="233"/>
      <c r="J847" s="233"/>
      <c r="K847" s="232"/>
      <c r="L847" s="233"/>
    </row>
    <row r="848" spans="1:12" ht="14.25">
      <c r="A848" s="94">
        <v>845</v>
      </c>
      <c r="B848" s="94">
        <v>10</v>
      </c>
      <c r="C848" s="273">
        <v>6641</v>
      </c>
      <c r="D848" s="274" t="s">
        <v>712</v>
      </c>
      <c r="E848" s="275">
        <v>9079</v>
      </c>
      <c r="F848" s="192"/>
      <c r="G848" s="232"/>
      <c r="H848" s="233"/>
      <c r="I848" s="233"/>
      <c r="J848" s="233"/>
      <c r="K848" s="232"/>
      <c r="L848" s="233"/>
    </row>
    <row r="849" spans="1:12" ht="14.25">
      <c r="A849" s="94">
        <v>846</v>
      </c>
      <c r="B849" s="97">
        <v>11</v>
      </c>
      <c r="C849" s="273">
        <v>20143</v>
      </c>
      <c r="D849" s="274" t="s">
        <v>1640</v>
      </c>
      <c r="E849" s="275">
        <v>10704</v>
      </c>
      <c r="F849" s="192"/>
      <c r="G849" s="232"/>
      <c r="H849" s="233"/>
      <c r="I849" s="233"/>
      <c r="J849" s="233"/>
      <c r="K849" s="232"/>
      <c r="L849" s="233"/>
    </row>
    <row r="850" spans="1:12" ht="14.25">
      <c r="A850" s="94">
        <v>847</v>
      </c>
      <c r="B850" s="94">
        <v>12</v>
      </c>
      <c r="C850" s="273">
        <v>17204</v>
      </c>
      <c r="D850" s="274" t="s">
        <v>713</v>
      </c>
      <c r="E850" s="275">
        <v>9080</v>
      </c>
      <c r="F850" s="192"/>
      <c r="G850" s="232"/>
      <c r="H850" s="233"/>
      <c r="I850" s="233"/>
      <c r="J850" s="233"/>
      <c r="K850" s="232"/>
      <c r="L850" s="233"/>
    </row>
    <row r="851" spans="1:12" ht="14.25">
      <c r="A851" s="94">
        <v>848</v>
      </c>
      <c r="B851" s="94">
        <v>13</v>
      </c>
      <c r="C851" s="273">
        <v>14915</v>
      </c>
      <c r="D851" s="274" t="s">
        <v>714</v>
      </c>
      <c r="E851" s="275">
        <v>9081</v>
      </c>
      <c r="F851" s="192"/>
      <c r="G851" s="232"/>
      <c r="H851" s="233"/>
      <c r="I851" s="233"/>
      <c r="J851" s="233"/>
      <c r="K851" s="232"/>
      <c r="L851" s="233"/>
    </row>
    <row r="852" spans="1:12" ht="14.25">
      <c r="A852" s="94">
        <v>849</v>
      </c>
      <c r="B852" s="94">
        <v>1</v>
      </c>
      <c r="C852" s="273">
        <v>46647</v>
      </c>
      <c r="D852" s="274" t="s">
        <v>716</v>
      </c>
      <c r="E852" s="275">
        <v>3220</v>
      </c>
      <c r="F852" s="192"/>
      <c r="G852" s="234"/>
      <c r="H852" s="235"/>
      <c r="I852" s="235"/>
      <c r="J852" s="235"/>
      <c r="K852" s="236"/>
      <c r="L852" s="235"/>
    </row>
    <row r="853" spans="1:12" ht="14.25">
      <c r="A853" s="94">
        <v>850</v>
      </c>
      <c r="B853" s="94">
        <v>2</v>
      </c>
      <c r="C853" s="273">
        <v>55731</v>
      </c>
      <c r="D853" s="274" t="s">
        <v>1641</v>
      </c>
      <c r="E853" s="275">
        <v>10080</v>
      </c>
      <c r="F853" s="192"/>
      <c r="G853" s="234"/>
      <c r="H853" s="235"/>
      <c r="I853" s="235"/>
      <c r="J853" s="235"/>
      <c r="K853" s="234"/>
      <c r="L853" s="235"/>
    </row>
    <row r="854" spans="1:12" ht="14.25">
      <c r="A854" s="94">
        <v>851</v>
      </c>
      <c r="B854" s="94">
        <v>3</v>
      </c>
      <c r="C854" s="273">
        <v>47734</v>
      </c>
      <c r="D854" s="274" t="s">
        <v>717</v>
      </c>
      <c r="E854" s="275">
        <v>3221</v>
      </c>
      <c r="F854" s="192"/>
      <c r="G854" s="234"/>
      <c r="H854" s="235"/>
      <c r="I854" s="235"/>
      <c r="J854" s="235"/>
      <c r="K854" s="234"/>
      <c r="L854" s="235"/>
    </row>
    <row r="855" spans="1:12" ht="14.25">
      <c r="A855" s="94">
        <v>852</v>
      </c>
      <c r="B855" s="94">
        <v>4</v>
      </c>
      <c r="C855" s="273">
        <v>38563</v>
      </c>
      <c r="D855" s="274" t="s">
        <v>718</v>
      </c>
      <c r="E855" s="275">
        <v>3227</v>
      </c>
      <c r="F855" s="192"/>
      <c r="G855" s="234"/>
      <c r="H855" s="235"/>
      <c r="I855" s="235"/>
      <c r="J855" s="235"/>
      <c r="K855" s="234"/>
      <c r="L855" s="235"/>
    </row>
    <row r="856" spans="1:12" ht="14.25">
      <c r="A856" s="94">
        <v>853</v>
      </c>
      <c r="B856" s="94">
        <v>5</v>
      </c>
      <c r="C856" s="273">
        <v>38561</v>
      </c>
      <c r="D856" s="274" t="s">
        <v>719</v>
      </c>
      <c r="E856" s="275">
        <v>3222</v>
      </c>
      <c r="F856" s="192"/>
      <c r="G856" s="234"/>
      <c r="H856" s="235"/>
      <c r="I856" s="235"/>
      <c r="J856" s="235"/>
      <c r="K856" s="234"/>
      <c r="L856" s="235"/>
    </row>
    <row r="857" spans="1:12" ht="14.25">
      <c r="A857" s="94">
        <v>854</v>
      </c>
      <c r="B857" s="94">
        <v>6</v>
      </c>
      <c r="C857" s="273">
        <v>55431</v>
      </c>
      <c r="D857" s="274" t="s">
        <v>1411</v>
      </c>
      <c r="E857" s="275">
        <v>8943</v>
      </c>
      <c r="F857" s="192"/>
      <c r="G857" s="234"/>
      <c r="H857" s="235"/>
      <c r="I857" s="235"/>
      <c r="J857" s="235"/>
      <c r="K857" s="234"/>
      <c r="L857" s="235"/>
    </row>
    <row r="858" spans="1:12" ht="14.25">
      <c r="A858" s="94">
        <v>855</v>
      </c>
      <c r="B858" s="94">
        <v>7</v>
      </c>
      <c r="C858" s="273">
        <v>10589</v>
      </c>
      <c r="D858" s="274" t="s">
        <v>412</v>
      </c>
      <c r="E858" s="275">
        <v>3498</v>
      </c>
      <c r="F858" s="192"/>
      <c r="G858" s="234"/>
      <c r="H858" s="235"/>
      <c r="I858" s="235"/>
      <c r="J858" s="235"/>
      <c r="K858" s="234"/>
      <c r="L858" s="235"/>
    </row>
    <row r="859" spans="1:12" ht="14.25">
      <c r="A859" s="94">
        <v>856</v>
      </c>
      <c r="B859" s="97">
        <v>8</v>
      </c>
      <c r="C859" s="273">
        <v>50630</v>
      </c>
      <c r="D859" s="274" t="s">
        <v>720</v>
      </c>
      <c r="E859" s="275">
        <v>3228</v>
      </c>
      <c r="F859" s="192"/>
      <c r="G859" s="234"/>
      <c r="H859" s="235"/>
      <c r="I859" s="235"/>
      <c r="J859" s="235"/>
      <c r="K859" s="234"/>
      <c r="L859" s="235"/>
    </row>
    <row r="860" spans="1:12" ht="14.25">
      <c r="A860" s="94">
        <v>857</v>
      </c>
      <c r="B860" s="94">
        <v>9</v>
      </c>
      <c r="C860" s="273">
        <v>47733</v>
      </c>
      <c r="D860" s="274" t="s">
        <v>721</v>
      </c>
      <c r="E860" s="275">
        <v>3223</v>
      </c>
      <c r="F860" s="192"/>
      <c r="G860" s="234"/>
      <c r="H860" s="235"/>
      <c r="I860" s="235"/>
      <c r="J860" s="235"/>
      <c r="K860" s="234"/>
      <c r="L860" s="235"/>
    </row>
    <row r="861" spans="1:12" ht="14.25">
      <c r="A861" s="94">
        <v>858</v>
      </c>
      <c r="B861" s="94">
        <v>10</v>
      </c>
      <c r="C861" s="273">
        <v>48833</v>
      </c>
      <c r="D861" s="274" t="s">
        <v>722</v>
      </c>
      <c r="E861" s="275">
        <v>3224</v>
      </c>
      <c r="F861" s="192"/>
      <c r="G861" s="234"/>
      <c r="H861" s="235"/>
      <c r="I861" s="235"/>
      <c r="J861" s="235"/>
      <c r="K861" s="234"/>
      <c r="L861" s="235"/>
    </row>
    <row r="862" spans="1:12" ht="14.25">
      <c r="A862" s="94">
        <v>859</v>
      </c>
      <c r="B862" s="94">
        <v>11</v>
      </c>
      <c r="C862" s="273">
        <v>6656</v>
      </c>
      <c r="D862" s="274" t="s">
        <v>723</v>
      </c>
      <c r="E862" s="275">
        <v>8681</v>
      </c>
      <c r="F862" s="192"/>
      <c r="G862" s="234"/>
      <c r="H862" s="235"/>
      <c r="I862" s="235"/>
      <c r="J862" s="235"/>
      <c r="K862" s="234"/>
      <c r="L862" s="235"/>
    </row>
    <row r="863" spans="1:12" ht="14.25">
      <c r="A863" s="94">
        <v>860</v>
      </c>
      <c r="B863" s="94">
        <v>12</v>
      </c>
      <c r="C863" s="273">
        <v>4930</v>
      </c>
      <c r="D863" s="274" t="s">
        <v>724</v>
      </c>
      <c r="E863" s="275">
        <v>3229</v>
      </c>
      <c r="F863" s="192"/>
      <c r="G863" s="234"/>
      <c r="H863" s="235"/>
      <c r="I863" s="235"/>
      <c r="J863" s="235"/>
      <c r="K863" s="234"/>
      <c r="L863" s="235"/>
    </row>
    <row r="864" spans="1:12" ht="14.25">
      <c r="A864" s="94">
        <v>861</v>
      </c>
      <c r="B864" s="94">
        <v>13</v>
      </c>
      <c r="C864" s="173">
        <v>34349</v>
      </c>
      <c r="D864" s="95" t="s">
        <v>725</v>
      </c>
      <c r="E864" s="174">
        <v>3230</v>
      </c>
      <c r="F864" s="192"/>
      <c r="G864" s="234"/>
      <c r="H864" s="235"/>
      <c r="I864" s="235"/>
      <c r="J864" s="235"/>
      <c r="K864" s="234"/>
      <c r="L864" s="235"/>
    </row>
    <row r="865" spans="1:12" ht="14.25">
      <c r="A865" s="94">
        <v>862</v>
      </c>
      <c r="B865" s="94">
        <v>14</v>
      </c>
      <c r="C865" s="273">
        <v>34348</v>
      </c>
      <c r="D865" s="274" t="s">
        <v>726</v>
      </c>
      <c r="E865" s="275">
        <v>3231</v>
      </c>
      <c r="F865" s="192"/>
      <c r="G865" s="232"/>
      <c r="H865" s="233"/>
      <c r="I865" s="233"/>
      <c r="J865" s="233"/>
      <c r="K865" s="237"/>
      <c r="L865" s="233"/>
    </row>
    <row r="866" spans="1:12" ht="14.25">
      <c r="A866" s="94">
        <v>863</v>
      </c>
      <c r="B866" s="94">
        <v>15</v>
      </c>
      <c r="C866" s="273">
        <v>36408</v>
      </c>
      <c r="D866" s="274" t="s">
        <v>727</v>
      </c>
      <c r="E866" s="275">
        <v>3232</v>
      </c>
      <c r="F866" s="192"/>
      <c r="G866" s="232"/>
      <c r="H866" s="233"/>
      <c r="I866" s="233"/>
      <c r="J866" s="233"/>
      <c r="K866" s="232"/>
      <c r="L866" s="233"/>
    </row>
    <row r="867" spans="1:12" ht="14.25">
      <c r="A867" s="94">
        <v>864</v>
      </c>
      <c r="B867" s="94">
        <v>16</v>
      </c>
      <c r="C867" s="273">
        <v>53778</v>
      </c>
      <c r="D867" s="274" t="s">
        <v>1273</v>
      </c>
      <c r="E867" s="275">
        <v>3233</v>
      </c>
      <c r="F867" s="192"/>
      <c r="G867" s="232"/>
      <c r="H867" s="233"/>
      <c r="I867" s="233"/>
      <c r="J867" s="233"/>
      <c r="K867" s="232"/>
      <c r="L867" s="233"/>
    </row>
    <row r="868" spans="1:12" ht="14.25">
      <c r="A868" s="94">
        <v>865</v>
      </c>
      <c r="B868" s="94">
        <v>17</v>
      </c>
      <c r="C868" s="273">
        <v>53656</v>
      </c>
      <c r="D868" s="274" t="s">
        <v>729</v>
      </c>
      <c r="E868" s="275">
        <v>3225</v>
      </c>
      <c r="F868" s="192"/>
      <c r="G868" s="232"/>
      <c r="H868" s="233"/>
      <c r="I868" s="233"/>
      <c r="J868" s="233"/>
      <c r="K868" s="232"/>
      <c r="L868" s="233"/>
    </row>
    <row r="869" spans="1:12" ht="14.25">
      <c r="A869" s="94">
        <v>866</v>
      </c>
      <c r="B869" s="94">
        <v>18</v>
      </c>
      <c r="C869" s="273">
        <v>46822</v>
      </c>
      <c r="D869" s="274" t="s">
        <v>732</v>
      </c>
      <c r="E869" s="275">
        <v>3226</v>
      </c>
      <c r="F869" s="192"/>
      <c r="G869" s="232"/>
      <c r="H869" s="233"/>
      <c r="I869" s="233"/>
      <c r="J869" s="233"/>
      <c r="K869" s="232"/>
      <c r="L869" s="233"/>
    </row>
    <row r="870" spans="1:12" ht="14.25">
      <c r="A870" s="94">
        <v>867</v>
      </c>
      <c r="B870" s="94">
        <v>1</v>
      </c>
      <c r="C870" s="273">
        <v>53677</v>
      </c>
      <c r="D870" s="274" t="s">
        <v>545</v>
      </c>
      <c r="E870" s="275">
        <v>9436</v>
      </c>
      <c r="F870" s="192"/>
      <c r="G870" s="232"/>
      <c r="H870" s="233"/>
      <c r="I870" s="233"/>
      <c r="J870" s="233"/>
      <c r="K870" s="232"/>
      <c r="L870" s="233"/>
    </row>
    <row r="871" spans="1:12" ht="14.25">
      <c r="A871" s="94">
        <v>868</v>
      </c>
      <c r="B871" s="94">
        <v>2</v>
      </c>
      <c r="C871" s="273">
        <v>52963</v>
      </c>
      <c r="D871" s="274" t="s">
        <v>733</v>
      </c>
      <c r="E871" s="275">
        <v>5027</v>
      </c>
      <c r="F871" s="192"/>
      <c r="G871" s="232"/>
      <c r="H871" s="233"/>
      <c r="I871" s="233"/>
      <c r="J871" s="233"/>
      <c r="K871" s="232"/>
      <c r="L871" s="233"/>
    </row>
    <row r="872" spans="1:12" ht="14.25">
      <c r="A872" s="94">
        <v>869</v>
      </c>
      <c r="B872" s="94">
        <v>3</v>
      </c>
      <c r="C872" s="273">
        <v>45546</v>
      </c>
      <c r="D872" s="274" t="s">
        <v>1412</v>
      </c>
      <c r="E872" s="275">
        <v>5034</v>
      </c>
      <c r="F872" s="192"/>
      <c r="G872" s="232"/>
      <c r="H872" s="233"/>
      <c r="I872" s="233"/>
      <c r="J872" s="233"/>
      <c r="K872" s="232"/>
      <c r="L872" s="233"/>
    </row>
    <row r="873" spans="1:12" ht="14.25">
      <c r="A873" s="94">
        <v>870</v>
      </c>
      <c r="B873" s="94">
        <v>4</v>
      </c>
      <c r="C873" s="273">
        <v>50294</v>
      </c>
      <c r="D873" s="274" t="s">
        <v>734</v>
      </c>
      <c r="E873" s="275">
        <v>5028</v>
      </c>
      <c r="F873" s="192"/>
      <c r="G873" s="232"/>
      <c r="H873" s="233"/>
      <c r="I873" s="233"/>
      <c r="J873" s="233"/>
      <c r="K873" s="232"/>
      <c r="L873" s="233"/>
    </row>
    <row r="874" spans="1:12" ht="14.25">
      <c r="A874" s="94">
        <v>871</v>
      </c>
      <c r="B874" s="94">
        <v>5</v>
      </c>
      <c r="C874" s="273">
        <v>41639</v>
      </c>
      <c r="D874" s="274" t="s">
        <v>735</v>
      </c>
      <c r="E874" s="275">
        <v>5035</v>
      </c>
      <c r="F874" s="192"/>
      <c r="G874" s="232"/>
      <c r="H874" s="233"/>
      <c r="I874" s="233"/>
      <c r="J874" s="233"/>
      <c r="K874" s="232"/>
      <c r="L874" s="233"/>
    </row>
    <row r="875" spans="1:12" ht="14.25">
      <c r="A875" s="94">
        <v>872</v>
      </c>
      <c r="B875" s="94">
        <v>6</v>
      </c>
      <c r="C875" s="273">
        <v>45547</v>
      </c>
      <c r="D875" s="274" t="s">
        <v>736</v>
      </c>
      <c r="E875" s="275">
        <v>5029</v>
      </c>
      <c r="F875" s="192"/>
      <c r="G875" s="232"/>
      <c r="H875" s="233"/>
      <c r="I875" s="233"/>
      <c r="J875" s="233"/>
      <c r="K875" s="232"/>
      <c r="L875" s="233"/>
    </row>
    <row r="876" spans="1:12" ht="14.25">
      <c r="A876" s="94">
        <v>873</v>
      </c>
      <c r="B876" s="94">
        <v>7</v>
      </c>
      <c r="C876" s="273">
        <v>50293</v>
      </c>
      <c r="D876" s="274" t="s">
        <v>737</v>
      </c>
      <c r="E876" s="275">
        <v>5030</v>
      </c>
      <c r="F876" s="192"/>
      <c r="G876" s="232"/>
      <c r="H876" s="233"/>
      <c r="I876" s="233"/>
      <c r="J876" s="233"/>
      <c r="K876" s="232"/>
      <c r="L876" s="233"/>
    </row>
    <row r="877" spans="1:12" ht="14.25">
      <c r="A877" s="94">
        <v>874</v>
      </c>
      <c r="B877" s="94">
        <v>8</v>
      </c>
      <c r="C877" s="273">
        <v>55510</v>
      </c>
      <c r="D877" s="274" t="s">
        <v>1413</v>
      </c>
      <c r="E877" s="275">
        <v>9435</v>
      </c>
      <c r="F877" s="192"/>
      <c r="G877" s="232"/>
      <c r="H877" s="233"/>
      <c r="I877" s="233"/>
      <c r="J877" s="233"/>
      <c r="K877" s="232"/>
      <c r="L877" s="233"/>
    </row>
    <row r="878" spans="1:12" ht="14.25">
      <c r="A878" s="94">
        <v>875</v>
      </c>
      <c r="B878" s="94">
        <v>9</v>
      </c>
      <c r="C878" s="273">
        <v>6724</v>
      </c>
      <c r="D878" s="274" t="s">
        <v>220</v>
      </c>
      <c r="E878" s="275">
        <v>6440</v>
      </c>
      <c r="F878" s="192"/>
      <c r="G878" s="232"/>
      <c r="H878" s="233"/>
      <c r="I878" s="233"/>
      <c r="J878" s="233"/>
      <c r="K878" s="232"/>
      <c r="L878" s="233"/>
    </row>
    <row r="879" spans="1:12" ht="14.25">
      <c r="A879" s="94">
        <v>876</v>
      </c>
      <c r="B879" s="94">
        <v>10</v>
      </c>
      <c r="C879" s="273">
        <v>54648</v>
      </c>
      <c r="D879" s="274" t="s">
        <v>1414</v>
      </c>
      <c r="E879" s="275">
        <v>5033</v>
      </c>
      <c r="F879" s="192"/>
      <c r="G879" s="232"/>
      <c r="H879" s="233"/>
      <c r="I879" s="233"/>
      <c r="J879" s="233"/>
      <c r="K879" s="232"/>
      <c r="L879" s="233"/>
    </row>
    <row r="880" spans="1:12" ht="14.25">
      <c r="A880" s="94">
        <v>877</v>
      </c>
      <c r="B880" s="94">
        <v>11</v>
      </c>
      <c r="C880" s="273">
        <v>43129</v>
      </c>
      <c r="D880" s="274" t="s">
        <v>773</v>
      </c>
      <c r="E880" s="275">
        <v>7098</v>
      </c>
      <c r="F880" s="192"/>
      <c r="G880" s="232"/>
      <c r="H880" s="233"/>
      <c r="I880" s="233"/>
      <c r="J880" s="233"/>
      <c r="K880" s="232"/>
      <c r="L880" s="233"/>
    </row>
    <row r="881" spans="1:12" ht="14.25">
      <c r="A881" s="94">
        <v>878</v>
      </c>
      <c r="B881" s="94">
        <v>12</v>
      </c>
      <c r="C881" s="273">
        <v>52964</v>
      </c>
      <c r="D881" s="274" t="s">
        <v>738</v>
      </c>
      <c r="E881" s="275">
        <v>5031</v>
      </c>
      <c r="F881" s="192"/>
      <c r="G881" s="206"/>
      <c r="H881" s="207"/>
      <c r="I881" s="207"/>
      <c r="J881" s="207"/>
      <c r="K881" s="208"/>
      <c r="L881" s="207"/>
    </row>
    <row r="882" spans="1:12" ht="14.25">
      <c r="A882" s="94">
        <v>879</v>
      </c>
      <c r="B882" s="94">
        <v>13</v>
      </c>
      <c r="C882" s="273">
        <v>54647</v>
      </c>
      <c r="D882" s="274" t="s">
        <v>1415</v>
      </c>
      <c r="E882" s="275">
        <v>5026</v>
      </c>
      <c r="F882" s="192"/>
      <c r="G882" s="206"/>
      <c r="H882" s="207"/>
      <c r="I882" s="207"/>
      <c r="J882" s="207"/>
      <c r="K882" s="206"/>
      <c r="L882" s="207"/>
    </row>
    <row r="883" spans="1:12" ht="14.25">
      <c r="A883" s="94">
        <v>880</v>
      </c>
      <c r="B883" s="94">
        <v>14</v>
      </c>
      <c r="C883" s="273">
        <v>39588</v>
      </c>
      <c r="D883" s="274" t="s">
        <v>739</v>
      </c>
      <c r="E883" s="275">
        <v>5032</v>
      </c>
      <c r="F883" s="192"/>
      <c r="G883" s="206"/>
      <c r="H883" s="207"/>
      <c r="I883" s="207"/>
      <c r="J883" s="207"/>
      <c r="K883" s="206"/>
      <c r="L883" s="207"/>
    </row>
    <row r="884" spans="1:12" ht="14.25">
      <c r="A884" s="94">
        <v>881</v>
      </c>
      <c r="B884" s="94">
        <v>15</v>
      </c>
      <c r="C884" s="273">
        <v>32431</v>
      </c>
      <c r="D884" s="274" t="s">
        <v>1642</v>
      </c>
      <c r="E884" s="275">
        <v>11030</v>
      </c>
      <c r="F884" s="192"/>
      <c r="G884" s="206"/>
      <c r="H884" s="207"/>
      <c r="I884" s="207"/>
      <c r="J884" s="207"/>
      <c r="K884" s="206"/>
      <c r="L884" s="207"/>
    </row>
    <row r="885" spans="1:12" ht="14.25">
      <c r="A885" s="94">
        <v>882</v>
      </c>
      <c r="B885" s="94">
        <v>1</v>
      </c>
      <c r="C885" s="273">
        <v>49421</v>
      </c>
      <c r="D885" s="274" t="s">
        <v>1416</v>
      </c>
      <c r="E885" s="275">
        <v>7776</v>
      </c>
      <c r="F885" s="192"/>
      <c r="G885" s="206"/>
      <c r="H885" s="207"/>
      <c r="I885" s="207"/>
      <c r="J885" s="207"/>
      <c r="K885" s="206"/>
      <c r="L885" s="207"/>
    </row>
    <row r="886" spans="1:12" ht="14.25">
      <c r="A886" s="94">
        <v>883</v>
      </c>
      <c r="B886" s="97">
        <v>2</v>
      </c>
      <c r="C886" s="273">
        <v>55105</v>
      </c>
      <c r="D886" s="274" t="s">
        <v>1643</v>
      </c>
      <c r="E886" s="275">
        <v>7775</v>
      </c>
      <c r="F886" s="192"/>
      <c r="G886" s="206"/>
      <c r="H886" s="207"/>
      <c r="I886" s="207"/>
      <c r="J886" s="207"/>
      <c r="K886" s="206"/>
      <c r="L886" s="207"/>
    </row>
    <row r="887" spans="1:12" ht="14.25">
      <c r="A887" s="94">
        <v>884</v>
      </c>
      <c r="B887" s="94">
        <v>3</v>
      </c>
      <c r="C887" s="273">
        <v>5957</v>
      </c>
      <c r="D887" s="274" t="s">
        <v>740</v>
      </c>
      <c r="E887" s="275">
        <v>7769</v>
      </c>
      <c r="F887" s="192"/>
      <c r="G887" s="206"/>
      <c r="H887" s="207"/>
      <c r="I887" s="207"/>
      <c r="J887" s="207"/>
      <c r="K887" s="206"/>
      <c r="L887" s="207"/>
    </row>
    <row r="888" spans="1:12" ht="14.25">
      <c r="A888" s="94">
        <v>885</v>
      </c>
      <c r="B888" s="94">
        <v>4</v>
      </c>
      <c r="C888" s="273">
        <v>30163</v>
      </c>
      <c r="D888" s="274" t="s">
        <v>1644</v>
      </c>
      <c r="E888" s="275">
        <v>10899</v>
      </c>
      <c r="F888" s="192"/>
      <c r="G888" s="206"/>
      <c r="H888" s="207"/>
      <c r="I888" s="207"/>
      <c r="J888" s="207"/>
      <c r="K888" s="206"/>
      <c r="L888" s="207"/>
    </row>
    <row r="889" spans="1:12" ht="14.25">
      <c r="A889" s="94">
        <v>886</v>
      </c>
      <c r="B889" s="94">
        <v>5</v>
      </c>
      <c r="C889" s="273">
        <v>27585</v>
      </c>
      <c r="D889" s="274" t="s">
        <v>742</v>
      </c>
      <c r="E889" s="275">
        <v>7770</v>
      </c>
      <c r="F889" s="192"/>
      <c r="G889" s="206"/>
      <c r="H889" s="207"/>
      <c r="I889" s="207"/>
      <c r="J889" s="207"/>
      <c r="K889" s="206"/>
      <c r="L889" s="207"/>
    </row>
    <row r="890" spans="1:12" ht="14.25">
      <c r="A890" s="94">
        <v>887</v>
      </c>
      <c r="B890" s="94">
        <v>6</v>
      </c>
      <c r="C890" s="273">
        <v>30164</v>
      </c>
      <c r="D890" s="274" t="s">
        <v>743</v>
      </c>
      <c r="E890" s="275">
        <v>7771</v>
      </c>
      <c r="F890" s="192"/>
      <c r="G890" s="206"/>
      <c r="H890" s="207"/>
      <c r="I890" s="207"/>
      <c r="J890" s="207"/>
      <c r="K890" s="206"/>
      <c r="L890" s="207"/>
    </row>
    <row r="891" spans="1:12" ht="14.25">
      <c r="A891" s="94">
        <v>888</v>
      </c>
      <c r="B891" s="94">
        <v>7</v>
      </c>
      <c r="C891" s="276">
        <v>5958</v>
      </c>
      <c r="D891" s="95" t="s">
        <v>744</v>
      </c>
      <c r="E891" s="278">
        <v>7772</v>
      </c>
      <c r="F891" s="192"/>
      <c r="G891" s="206"/>
      <c r="H891" s="207"/>
      <c r="I891" s="207"/>
      <c r="J891" s="207"/>
      <c r="K891" s="206"/>
      <c r="L891" s="207"/>
    </row>
    <row r="892" spans="1:12" ht="14.25">
      <c r="A892" s="94">
        <v>889</v>
      </c>
      <c r="B892" s="94">
        <v>8</v>
      </c>
      <c r="C892" s="273">
        <v>5963</v>
      </c>
      <c r="D892" s="274" t="s">
        <v>745</v>
      </c>
      <c r="E892" s="275">
        <v>7773</v>
      </c>
      <c r="F892" s="192"/>
      <c r="G892" s="206"/>
      <c r="H892" s="207"/>
      <c r="I892" s="207"/>
      <c r="J892" s="207"/>
      <c r="K892" s="206"/>
      <c r="L892" s="207"/>
    </row>
    <row r="893" spans="1:12" ht="14.25">
      <c r="A893" s="94">
        <v>890</v>
      </c>
      <c r="B893" s="94">
        <v>9</v>
      </c>
      <c r="C893" s="273">
        <v>3098</v>
      </c>
      <c r="D893" s="274" t="s">
        <v>746</v>
      </c>
      <c r="E893" s="275">
        <v>7774</v>
      </c>
      <c r="F893" s="192"/>
      <c r="G893" s="206"/>
      <c r="H893" s="207"/>
      <c r="I893" s="207"/>
      <c r="J893" s="207"/>
      <c r="K893" s="206"/>
      <c r="L893" s="207"/>
    </row>
    <row r="894" spans="1:12" ht="14.25">
      <c r="A894" s="94">
        <v>891</v>
      </c>
      <c r="B894" s="94">
        <v>1</v>
      </c>
      <c r="C894" s="273">
        <v>56256</v>
      </c>
      <c r="D894" s="274" t="s">
        <v>1645</v>
      </c>
      <c r="E894" s="275">
        <v>10987</v>
      </c>
      <c r="F894" s="192"/>
      <c r="G894" s="206"/>
      <c r="H894" s="207"/>
      <c r="I894" s="207"/>
      <c r="J894" s="207"/>
      <c r="K894" s="206"/>
      <c r="L894" s="207"/>
    </row>
    <row r="895" spans="1:12" ht="14.25">
      <c r="A895" s="94">
        <v>892</v>
      </c>
      <c r="B895" s="94">
        <v>2</v>
      </c>
      <c r="C895" s="276">
        <v>56251</v>
      </c>
      <c r="D895" s="95" t="s">
        <v>1646</v>
      </c>
      <c r="E895" s="278">
        <v>10982</v>
      </c>
      <c r="F895" s="192"/>
      <c r="G895" s="206"/>
      <c r="H895" s="207"/>
      <c r="I895" s="207"/>
      <c r="J895" s="207"/>
      <c r="K895" s="206"/>
      <c r="L895" s="207"/>
    </row>
    <row r="896" spans="1:12" ht="14.25">
      <c r="A896" s="94">
        <v>893</v>
      </c>
      <c r="B896" s="94">
        <v>3</v>
      </c>
      <c r="C896" s="273">
        <v>7374</v>
      </c>
      <c r="D896" s="274" t="s">
        <v>1417</v>
      </c>
      <c r="E896" s="275">
        <v>3488</v>
      </c>
      <c r="F896" s="192"/>
      <c r="G896" s="206"/>
      <c r="H896" s="207"/>
      <c r="I896" s="207"/>
      <c r="J896" s="207"/>
      <c r="K896" s="206"/>
      <c r="L896" s="207"/>
    </row>
    <row r="897" spans="1:12" ht="14.25">
      <c r="A897" s="94">
        <v>894</v>
      </c>
      <c r="B897" s="94">
        <v>4</v>
      </c>
      <c r="C897" s="273">
        <v>56646</v>
      </c>
      <c r="D897" s="274" t="s">
        <v>1647</v>
      </c>
      <c r="E897" s="275">
        <v>11421</v>
      </c>
      <c r="F897" s="192"/>
      <c r="G897" s="206"/>
      <c r="H897" s="207"/>
      <c r="I897" s="207"/>
      <c r="J897" s="207"/>
      <c r="K897" s="206"/>
      <c r="L897" s="207"/>
    </row>
    <row r="898" spans="1:12" ht="14.25">
      <c r="A898" s="94">
        <v>895</v>
      </c>
      <c r="B898" s="94">
        <v>5</v>
      </c>
      <c r="C898" s="273">
        <v>56645</v>
      </c>
      <c r="D898" s="274" t="s">
        <v>1648</v>
      </c>
      <c r="E898" s="275">
        <v>11420</v>
      </c>
      <c r="F898" s="192"/>
      <c r="G898" s="206"/>
      <c r="H898" s="207"/>
      <c r="I898" s="207"/>
      <c r="J898" s="207"/>
      <c r="K898" s="206"/>
      <c r="L898" s="207"/>
    </row>
    <row r="899" spans="1:12" ht="14.25">
      <c r="A899" s="94">
        <v>896</v>
      </c>
      <c r="B899" s="94">
        <v>6</v>
      </c>
      <c r="C899" s="276">
        <v>56240</v>
      </c>
      <c r="D899" s="95" t="s">
        <v>1649</v>
      </c>
      <c r="E899" s="278">
        <v>10970</v>
      </c>
      <c r="F899" s="192"/>
      <c r="G899" s="206"/>
      <c r="H899" s="207"/>
      <c r="I899" s="207"/>
      <c r="J899" s="207"/>
      <c r="K899" s="206"/>
      <c r="L899" s="207"/>
    </row>
    <row r="900" spans="1:12" ht="14.25">
      <c r="A900" s="94">
        <v>897</v>
      </c>
      <c r="B900" s="94">
        <v>7</v>
      </c>
      <c r="C900" s="276">
        <v>54456</v>
      </c>
      <c r="D900" s="95" t="s">
        <v>1418</v>
      </c>
      <c r="E900" s="278">
        <v>3486</v>
      </c>
      <c r="F900" s="192"/>
      <c r="G900" s="206"/>
      <c r="H900" s="207"/>
      <c r="I900" s="207"/>
      <c r="J900" s="207"/>
      <c r="K900" s="206"/>
      <c r="L900" s="207"/>
    </row>
    <row r="901" spans="1:12" ht="14.25">
      <c r="A901" s="94">
        <v>898</v>
      </c>
      <c r="B901" s="94">
        <v>8</v>
      </c>
      <c r="C901" s="273">
        <v>56684</v>
      </c>
      <c r="D901" s="274" t="s">
        <v>1650</v>
      </c>
      <c r="E901" s="275">
        <v>11459</v>
      </c>
      <c r="F901" s="192"/>
      <c r="G901" s="206"/>
      <c r="H901" s="207"/>
      <c r="I901" s="207"/>
      <c r="J901" s="207"/>
      <c r="K901" s="206"/>
      <c r="L901" s="207"/>
    </row>
    <row r="902" spans="1:12" ht="14.25">
      <c r="A902" s="94">
        <v>899</v>
      </c>
      <c r="B902" s="94">
        <v>9</v>
      </c>
      <c r="C902" s="273">
        <v>56644</v>
      </c>
      <c r="D902" s="274" t="s">
        <v>1651</v>
      </c>
      <c r="E902" s="275">
        <v>11419</v>
      </c>
      <c r="F902" s="192"/>
      <c r="G902" s="222"/>
      <c r="H902" s="223"/>
      <c r="I902" s="223"/>
      <c r="J902" s="223"/>
      <c r="K902" s="224"/>
      <c r="L902" s="223"/>
    </row>
    <row r="903" spans="1:12" ht="14.25">
      <c r="A903" s="94">
        <v>900</v>
      </c>
      <c r="B903" s="94">
        <v>10</v>
      </c>
      <c r="C903" s="273">
        <v>54451</v>
      </c>
      <c r="D903" s="274" t="s">
        <v>1419</v>
      </c>
      <c r="E903" s="275">
        <v>3481</v>
      </c>
      <c r="F903" s="192"/>
      <c r="G903" s="222"/>
      <c r="H903" s="223"/>
      <c r="I903" s="223"/>
      <c r="J903" s="223"/>
      <c r="K903" s="222"/>
      <c r="L903" s="223"/>
    </row>
    <row r="904" spans="1:12" ht="14.25">
      <c r="A904" s="94">
        <v>901</v>
      </c>
      <c r="B904" s="94">
        <v>11</v>
      </c>
      <c r="C904" s="273">
        <v>39758</v>
      </c>
      <c r="D904" s="274" t="s">
        <v>429</v>
      </c>
      <c r="E904" s="275">
        <v>3479</v>
      </c>
      <c r="F904" s="192"/>
      <c r="G904" s="217"/>
      <c r="H904" s="218"/>
      <c r="I904" s="218"/>
      <c r="J904" s="218"/>
      <c r="K904" s="217"/>
      <c r="L904" s="218"/>
    </row>
    <row r="905" spans="1:12" ht="14.25">
      <c r="A905" s="94">
        <v>902</v>
      </c>
      <c r="B905" s="94">
        <v>12</v>
      </c>
      <c r="C905" s="273">
        <v>54452</v>
      </c>
      <c r="D905" s="274" t="s">
        <v>1420</v>
      </c>
      <c r="E905" s="275">
        <v>3482</v>
      </c>
      <c r="F905" s="192"/>
      <c r="G905" s="217"/>
      <c r="H905" s="218"/>
      <c r="I905" s="218"/>
      <c r="J905" s="218"/>
      <c r="K905" s="217"/>
      <c r="L905" s="218"/>
    </row>
    <row r="906" spans="1:12" ht="14.25">
      <c r="A906" s="94">
        <v>903</v>
      </c>
      <c r="B906" s="94">
        <v>13</v>
      </c>
      <c r="C906" s="273">
        <v>56255</v>
      </c>
      <c r="D906" s="274" t="s">
        <v>1652</v>
      </c>
      <c r="E906" s="275">
        <v>10986</v>
      </c>
      <c r="F906" s="192"/>
      <c r="G906" s="217"/>
      <c r="H906" s="218"/>
      <c r="I906" s="218"/>
      <c r="J906" s="218"/>
      <c r="K906" s="217"/>
      <c r="L906" s="218"/>
    </row>
    <row r="907" spans="1:12" ht="14.25">
      <c r="A907" s="94">
        <v>904</v>
      </c>
      <c r="B907" s="94">
        <v>14</v>
      </c>
      <c r="C907" s="273">
        <v>56254</v>
      </c>
      <c r="D907" s="274" t="s">
        <v>1653</v>
      </c>
      <c r="E907" s="275">
        <v>10985</v>
      </c>
      <c r="F907" s="192"/>
      <c r="G907" s="217"/>
      <c r="H907" s="218"/>
      <c r="I907" s="218"/>
      <c r="J907" s="218"/>
      <c r="K907" s="217"/>
      <c r="L907" s="218"/>
    </row>
    <row r="908" spans="1:12" ht="14.25">
      <c r="A908" s="94">
        <v>905</v>
      </c>
      <c r="B908" s="94">
        <v>15</v>
      </c>
      <c r="C908" s="273">
        <v>54457</v>
      </c>
      <c r="D908" s="274" t="s">
        <v>1421</v>
      </c>
      <c r="E908" s="275">
        <v>3487</v>
      </c>
      <c r="F908" s="192"/>
      <c r="G908" s="217"/>
      <c r="H908" s="218"/>
      <c r="I908" s="218"/>
      <c r="J908" s="218"/>
      <c r="K908" s="217"/>
      <c r="L908" s="218"/>
    </row>
    <row r="909" spans="1:12" ht="14.25">
      <c r="A909" s="94">
        <v>906</v>
      </c>
      <c r="B909" s="94">
        <v>16</v>
      </c>
      <c r="C909" s="273">
        <v>56250</v>
      </c>
      <c r="D909" s="274" t="s">
        <v>1654</v>
      </c>
      <c r="E909" s="275">
        <v>10981</v>
      </c>
      <c r="F909" s="192"/>
      <c r="G909" s="217"/>
      <c r="H909" s="218"/>
      <c r="I909" s="218"/>
      <c r="J909" s="218"/>
      <c r="K909" s="217"/>
      <c r="L909" s="218"/>
    </row>
    <row r="910" spans="1:12" ht="14.25">
      <c r="A910" s="94">
        <v>907</v>
      </c>
      <c r="B910" s="97">
        <v>17</v>
      </c>
      <c r="C910" s="273">
        <v>56253</v>
      </c>
      <c r="D910" s="274" t="s">
        <v>1655</v>
      </c>
      <c r="E910" s="275">
        <v>10984</v>
      </c>
      <c r="F910" s="192"/>
      <c r="G910" s="222"/>
      <c r="H910" s="223"/>
      <c r="I910" s="223"/>
      <c r="J910" s="223"/>
      <c r="K910" s="222"/>
      <c r="L910" s="223"/>
    </row>
    <row r="911" spans="1:12" ht="14.25">
      <c r="A911" s="94">
        <v>908</v>
      </c>
      <c r="B911" s="94">
        <v>18</v>
      </c>
      <c r="C911" s="276">
        <v>56252</v>
      </c>
      <c r="D911" s="95" t="s">
        <v>1656</v>
      </c>
      <c r="E911" s="278">
        <v>10983</v>
      </c>
      <c r="F911" s="192"/>
      <c r="G911" s="217"/>
      <c r="H911" s="218"/>
      <c r="I911" s="218"/>
      <c r="J911" s="218"/>
      <c r="K911" s="217"/>
      <c r="L911" s="218"/>
    </row>
    <row r="912" spans="1:12" ht="14.25">
      <c r="A912" s="94">
        <v>909</v>
      </c>
      <c r="B912" s="94">
        <v>19</v>
      </c>
      <c r="C912" s="273">
        <v>54454</v>
      </c>
      <c r="D912" s="274" t="s">
        <v>1422</v>
      </c>
      <c r="E912" s="275">
        <v>3484</v>
      </c>
      <c r="F912" s="192"/>
      <c r="G912" s="217"/>
      <c r="H912" s="218"/>
      <c r="I912" s="218"/>
      <c r="J912" s="218"/>
      <c r="K912" s="217"/>
      <c r="L912" s="218"/>
    </row>
    <row r="913" spans="1:12" ht="14.25">
      <c r="A913" s="94">
        <v>910</v>
      </c>
      <c r="B913" s="94">
        <v>20</v>
      </c>
      <c r="C913" s="273">
        <v>54450</v>
      </c>
      <c r="D913" s="274" t="s">
        <v>1423</v>
      </c>
      <c r="E913" s="275">
        <v>3480</v>
      </c>
      <c r="F913" s="192"/>
      <c r="G913" s="217"/>
      <c r="H913" s="218"/>
      <c r="I913" s="218"/>
      <c r="J913" s="218"/>
      <c r="K913" s="217"/>
      <c r="L913" s="218"/>
    </row>
    <row r="914" spans="1:12" ht="14.25">
      <c r="A914" s="94">
        <v>911</v>
      </c>
      <c r="B914" s="94">
        <v>21</v>
      </c>
      <c r="C914" s="276">
        <v>56257</v>
      </c>
      <c r="D914" s="95" t="s">
        <v>1657</v>
      </c>
      <c r="E914" s="278">
        <v>10988</v>
      </c>
      <c r="F914" s="192"/>
      <c r="G914" s="217"/>
      <c r="H914" s="218"/>
      <c r="I914" s="218"/>
      <c r="J914" s="218"/>
      <c r="K914" s="217"/>
      <c r="L914" s="218"/>
    </row>
    <row r="915" spans="1:12" ht="14.25">
      <c r="A915" s="94">
        <v>912</v>
      </c>
      <c r="B915" s="94">
        <v>22</v>
      </c>
      <c r="C915" s="273">
        <v>54455</v>
      </c>
      <c r="D915" s="274" t="s">
        <v>1424</v>
      </c>
      <c r="E915" s="275">
        <v>3485</v>
      </c>
      <c r="F915" s="192"/>
      <c r="G915" s="217"/>
      <c r="H915" s="218"/>
      <c r="I915" s="218"/>
      <c r="J915" s="218"/>
      <c r="K915" s="217"/>
      <c r="L915" s="218"/>
    </row>
    <row r="916" spans="1:12" ht="14.25">
      <c r="A916" s="94">
        <v>913</v>
      </c>
      <c r="B916" s="94">
        <v>23</v>
      </c>
      <c r="C916" s="273">
        <v>54453</v>
      </c>
      <c r="D916" s="274" t="s">
        <v>1425</v>
      </c>
      <c r="E916" s="275">
        <v>3483</v>
      </c>
      <c r="F916" s="192"/>
      <c r="G916" s="222"/>
      <c r="H916" s="223"/>
      <c r="I916" s="223"/>
      <c r="J916" s="223"/>
      <c r="K916" s="222"/>
      <c r="L916" s="223"/>
    </row>
    <row r="917" spans="1:12" ht="14.25">
      <c r="A917" s="94">
        <v>914</v>
      </c>
      <c r="B917" s="94">
        <v>1</v>
      </c>
      <c r="C917" s="273">
        <v>16826</v>
      </c>
      <c r="D917" s="274" t="s">
        <v>1426</v>
      </c>
      <c r="E917" s="275">
        <v>8648</v>
      </c>
      <c r="F917" s="192"/>
      <c r="G917" s="222"/>
      <c r="H917" s="223"/>
      <c r="I917" s="223"/>
      <c r="J917" s="223"/>
      <c r="K917" s="222"/>
      <c r="L917" s="223"/>
    </row>
    <row r="918" spans="1:12" ht="14.25">
      <c r="A918" s="94">
        <v>915</v>
      </c>
      <c r="B918" s="94">
        <v>2</v>
      </c>
      <c r="C918" s="273">
        <v>21815</v>
      </c>
      <c r="D918" s="274" t="s">
        <v>748</v>
      </c>
      <c r="E918" s="275">
        <v>8649</v>
      </c>
      <c r="F918" s="192"/>
      <c r="G918" s="222"/>
      <c r="H918" s="223"/>
      <c r="I918" s="223"/>
      <c r="J918" s="223"/>
      <c r="K918" s="222"/>
      <c r="L918" s="223"/>
    </row>
    <row r="919" spans="1:12" ht="14.25">
      <c r="A919" s="94">
        <v>916</v>
      </c>
      <c r="B919" s="94">
        <v>3</v>
      </c>
      <c r="C919" s="273">
        <v>5981</v>
      </c>
      <c r="D919" s="274" t="s">
        <v>749</v>
      </c>
      <c r="E919" s="275">
        <v>8650</v>
      </c>
      <c r="F919" s="192"/>
      <c r="G919" s="217"/>
      <c r="H919" s="218"/>
      <c r="I919" s="218"/>
      <c r="J919" s="218"/>
      <c r="K919" s="217"/>
      <c r="L919" s="218"/>
    </row>
    <row r="920" spans="1:12" ht="14.25">
      <c r="A920" s="94">
        <v>917</v>
      </c>
      <c r="B920" s="94">
        <v>4</v>
      </c>
      <c r="C920" s="273">
        <v>53058</v>
      </c>
      <c r="D920" s="274" t="s">
        <v>750</v>
      </c>
      <c r="E920" s="275">
        <v>8651</v>
      </c>
      <c r="F920" s="192"/>
      <c r="G920" s="217"/>
      <c r="H920" s="218"/>
      <c r="I920" s="218"/>
      <c r="J920" s="218"/>
      <c r="K920" s="217"/>
      <c r="L920" s="218"/>
    </row>
    <row r="921" spans="1:12" ht="14.25">
      <c r="A921" s="94">
        <v>918</v>
      </c>
      <c r="B921" s="94">
        <v>5</v>
      </c>
      <c r="C921" s="273">
        <v>5979</v>
      </c>
      <c r="D921" s="274" t="s">
        <v>751</v>
      </c>
      <c r="E921" s="275">
        <v>8652</v>
      </c>
      <c r="F921" s="192"/>
      <c r="G921" s="222"/>
      <c r="H921" s="223"/>
      <c r="I921" s="223"/>
      <c r="J921" s="223"/>
      <c r="K921" s="222"/>
      <c r="L921" s="223"/>
    </row>
    <row r="922" spans="1:12" ht="14.25">
      <c r="A922" s="94">
        <v>919</v>
      </c>
      <c r="B922" s="94">
        <v>6</v>
      </c>
      <c r="C922" s="276">
        <v>48358</v>
      </c>
      <c r="D922" s="95" t="s">
        <v>752</v>
      </c>
      <c r="E922" s="278">
        <v>8653</v>
      </c>
      <c r="F922" s="192"/>
      <c r="G922" s="217"/>
      <c r="H922" s="218"/>
      <c r="I922" s="218"/>
      <c r="J922" s="218"/>
      <c r="K922" s="217"/>
      <c r="L922" s="218"/>
    </row>
    <row r="923" spans="1:12" ht="14.25">
      <c r="A923" s="94">
        <v>920</v>
      </c>
      <c r="B923" s="94">
        <v>7</v>
      </c>
      <c r="C923" s="276">
        <v>10506</v>
      </c>
      <c r="D923" s="95" t="s">
        <v>1427</v>
      </c>
      <c r="E923" s="278">
        <v>8654</v>
      </c>
      <c r="F923" s="192"/>
      <c r="G923" s="193"/>
      <c r="H923" s="194"/>
      <c r="I923" s="194"/>
      <c r="J923" s="194"/>
      <c r="K923" s="195"/>
      <c r="L923" s="194"/>
    </row>
    <row r="924" spans="1:12" ht="14.25">
      <c r="A924" s="94">
        <v>921</v>
      </c>
      <c r="B924" s="94">
        <v>8</v>
      </c>
      <c r="C924" s="273">
        <v>40857</v>
      </c>
      <c r="D924" s="274" t="s">
        <v>753</v>
      </c>
      <c r="E924" s="275">
        <v>8655</v>
      </c>
      <c r="F924" s="192"/>
      <c r="G924" s="193"/>
      <c r="H924" s="194"/>
      <c r="I924" s="194"/>
      <c r="J924" s="194"/>
      <c r="K924" s="193"/>
      <c r="L924" s="194"/>
    </row>
    <row r="925" spans="1:12" ht="14.25">
      <c r="A925" s="94">
        <v>922</v>
      </c>
      <c r="B925" s="97">
        <v>9</v>
      </c>
      <c r="C925" s="273">
        <v>28931</v>
      </c>
      <c r="D925" s="274" t="s">
        <v>754</v>
      </c>
      <c r="E925" s="275">
        <v>8656</v>
      </c>
      <c r="F925" s="192"/>
      <c r="G925" s="193"/>
      <c r="H925" s="194"/>
      <c r="I925" s="194"/>
      <c r="J925" s="194"/>
      <c r="K925" s="193"/>
      <c r="L925" s="194"/>
    </row>
    <row r="926" spans="1:12" ht="14.25">
      <c r="A926" s="94">
        <v>923</v>
      </c>
      <c r="B926" s="94">
        <v>10</v>
      </c>
      <c r="C926" s="273">
        <v>9373</v>
      </c>
      <c r="D926" s="274" t="s">
        <v>755</v>
      </c>
      <c r="E926" s="275">
        <v>8657</v>
      </c>
      <c r="F926" s="192"/>
      <c r="G926" s="193"/>
      <c r="H926" s="194"/>
      <c r="I926" s="194"/>
      <c r="J926" s="194"/>
      <c r="K926" s="193"/>
      <c r="L926" s="194"/>
    </row>
    <row r="927" spans="1:12" ht="14.25">
      <c r="A927" s="94">
        <v>924</v>
      </c>
      <c r="B927" s="94">
        <v>11</v>
      </c>
      <c r="C927" s="273">
        <v>55385</v>
      </c>
      <c r="D927" s="274" t="s">
        <v>1428</v>
      </c>
      <c r="E927" s="275">
        <v>8647</v>
      </c>
      <c r="F927" s="192"/>
      <c r="G927" s="193"/>
      <c r="H927" s="194"/>
      <c r="I927" s="194"/>
      <c r="J927" s="194"/>
      <c r="K927" s="193"/>
      <c r="L927" s="194"/>
    </row>
    <row r="928" spans="1:12" ht="14.25">
      <c r="A928" s="94">
        <v>925</v>
      </c>
      <c r="B928" s="94">
        <v>12</v>
      </c>
      <c r="C928" s="273">
        <v>48188</v>
      </c>
      <c r="D928" s="274" t="s">
        <v>757</v>
      </c>
      <c r="E928" s="275">
        <v>8658</v>
      </c>
      <c r="F928" s="192"/>
      <c r="G928" s="193"/>
      <c r="H928" s="194"/>
      <c r="I928" s="194"/>
      <c r="J928" s="194"/>
      <c r="K928" s="193"/>
      <c r="L928" s="194"/>
    </row>
    <row r="929" spans="1:12" ht="14.25">
      <c r="A929" s="94">
        <v>926</v>
      </c>
      <c r="B929" s="94">
        <v>13</v>
      </c>
      <c r="C929" s="273">
        <v>38257</v>
      </c>
      <c r="D929" s="274" t="s">
        <v>758</v>
      </c>
      <c r="E929" s="275">
        <v>8659</v>
      </c>
      <c r="F929" s="192"/>
      <c r="G929" s="193"/>
      <c r="H929" s="194"/>
      <c r="I929" s="194"/>
      <c r="J929" s="194"/>
      <c r="K929" s="193"/>
      <c r="L929" s="194"/>
    </row>
    <row r="930" spans="1:12" ht="14.25">
      <c r="A930" s="94">
        <v>927</v>
      </c>
      <c r="B930" s="94">
        <v>14</v>
      </c>
      <c r="C930" s="273">
        <v>32176</v>
      </c>
      <c r="D930" s="274" t="s">
        <v>759</v>
      </c>
      <c r="E930" s="275">
        <v>8660</v>
      </c>
      <c r="F930" s="192"/>
      <c r="G930" s="193"/>
      <c r="H930" s="194"/>
      <c r="I930" s="194"/>
      <c r="J930" s="194"/>
      <c r="K930" s="193"/>
      <c r="L930" s="194"/>
    </row>
    <row r="931" spans="1:12" ht="14.25">
      <c r="A931" s="94">
        <v>928</v>
      </c>
      <c r="B931" s="94">
        <v>15</v>
      </c>
      <c r="C931" s="273">
        <v>38196</v>
      </c>
      <c r="D931" s="274" t="s">
        <v>760</v>
      </c>
      <c r="E931" s="275">
        <v>8661</v>
      </c>
      <c r="F931" s="192"/>
      <c r="G931" s="201"/>
      <c r="H931" s="202"/>
      <c r="I931" s="202"/>
      <c r="J931" s="202"/>
      <c r="K931" s="201"/>
      <c r="L931" s="202"/>
    </row>
    <row r="932" spans="1:12" ht="14.25">
      <c r="A932" s="94">
        <v>929</v>
      </c>
      <c r="B932" s="94">
        <v>1</v>
      </c>
      <c r="C932" s="273">
        <v>50107</v>
      </c>
      <c r="D932" s="274" t="s">
        <v>761</v>
      </c>
      <c r="E932" s="275">
        <v>8839</v>
      </c>
      <c r="F932" s="192"/>
      <c r="G932" s="201"/>
      <c r="H932" s="202"/>
      <c r="I932" s="202"/>
      <c r="J932" s="202"/>
      <c r="K932" s="201"/>
      <c r="L932" s="202"/>
    </row>
    <row r="933" spans="1:12" ht="14.25">
      <c r="A933" s="94">
        <v>930</v>
      </c>
      <c r="B933" s="94">
        <v>2</v>
      </c>
      <c r="C933" s="273">
        <v>42653</v>
      </c>
      <c r="D933" s="274" t="s">
        <v>762</v>
      </c>
      <c r="E933" s="275">
        <v>8840</v>
      </c>
      <c r="F933" s="192"/>
      <c r="G933" s="193"/>
      <c r="H933" s="194"/>
      <c r="I933" s="194"/>
      <c r="J933" s="194"/>
      <c r="K933" s="193"/>
      <c r="L933" s="194"/>
    </row>
    <row r="934" spans="1:12" ht="14.25">
      <c r="A934" s="94">
        <v>931</v>
      </c>
      <c r="B934" s="94">
        <v>3</v>
      </c>
      <c r="C934" s="273">
        <v>15483</v>
      </c>
      <c r="D934" s="274" t="s">
        <v>763</v>
      </c>
      <c r="E934" s="275">
        <v>8841</v>
      </c>
      <c r="F934" s="192"/>
      <c r="G934" s="193"/>
      <c r="H934" s="194"/>
      <c r="I934" s="194"/>
      <c r="J934" s="194"/>
      <c r="K934" s="193"/>
      <c r="L934" s="194"/>
    </row>
    <row r="935" spans="1:12" ht="14.25">
      <c r="A935" s="94">
        <v>932</v>
      </c>
      <c r="B935" s="94">
        <v>4</v>
      </c>
      <c r="C935" s="273">
        <v>10572</v>
      </c>
      <c r="D935" s="274" t="s">
        <v>764</v>
      </c>
      <c r="E935" s="275">
        <v>8842</v>
      </c>
      <c r="F935" s="192"/>
      <c r="G935" s="193"/>
      <c r="H935" s="194"/>
      <c r="I935" s="194"/>
      <c r="J935" s="194"/>
      <c r="K935" s="193"/>
      <c r="L935" s="194"/>
    </row>
    <row r="936" spans="1:12" ht="14.25">
      <c r="A936" s="94">
        <v>933</v>
      </c>
      <c r="B936" s="94">
        <v>5</v>
      </c>
      <c r="C936" s="273">
        <v>1011</v>
      </c>
      <c r="D936" s="274" t="s">
        <v>317</v>
      </c>
      <c r="E936" s="275">
        <v>8957</v>
      </c>
      <c r="F936" s="192"/>
      <c r="G936" s="193"/>
      <c r="H936" s="194"/>
      <c r="I936" s="194"/>
      <c r="J936" s="194"/>
      <c r="K936" s="193"/>
      <c r="L936" s="194"/>
    </row>
    <row r="937" spans="1:12" ht="14.25">
      <c r="A937" s="94">
        <v>934</v>
      </c>
      <c r="B937" s="94">
        <v>6</v>
      </c>
      <c r="C937" s="273">
        <v>6710</v>
      </c>
      <c r="D937" s="274" t="s">
        <v>319</v>
      </c>
      <c r="E937" s="275">
        <v>8958</v>
      </c>
      <c r="F937" s="192"/>
      <c r="G937" s="201"/>
      <c r="H937" s="202"/>
      <c r="I937" s="202"/>
      <c r="J937" s="202"/>
      <c r="K937" s="201"/>
      <c r="L937" s="202"/>
    </row>
    <row r="938" spans="1:12" ht="14.25">
      <c r="A938" s="94">
        <v>935</v>
      </c>
      <c r="B938" s="94">
        <v>7</v>
      </c>
      <c r="C938" s="273">
        <v>50109</v>
      </c>
      <c r="D938" s="274" t="s">
        <v>765</v>
      </c>
      <c r="E938" s="275">
        <v>8959</v>
      </c>
      <c r="F938" s="192"/>
      <c r="G938" s="201"/>
      <c r="H938" s="202"/>
      <c r="I938" s="202"/>
      <c r="J938" s="202"/>
      <c r="K938" s="201"/>
      <c r="L938" s="202"/>
    </row>
    <row r="939" spans="1:12" ht="14.25">
      <c r="A939" s="94">
        <v>936</v>
      </c>
      <c r="B939" s="94">
        <v>8</v>
      </c>
      <c r="C939" s="273">
        <v>41613</v>
      </c>
      <c r="D939" s="274" t="s">
        <v>766</v>
      </c>
      <c r="E939" s="275">
        <v>8843</v>
      </c>
      <c r="F939" s="192"/>
      <c r="G939" s="193"/>
      <c r="H939" s="194"/>
      <c r="I939" s="194"/>
      <c r="J939" s="194"/>
      <c r="K939" s="193"/>
      <c r="L939" s="194"/>
    </row>
    <row r="940" spans="1:12" ht="14.25">
      <c r="A940" s="94">
        <v>937</v>
      </c>
      <c r="B940" s="94">
        <v>9</v>
      </c>
      <c r="C940" s="273">
        <v>40964</v>
      </c>
      <c r="D940" s="274" t="s">
        <v>767</v>
      </c>
      <c r="E940" s="275">
        <v>8844</v>
      </c>
      <c r="F940" s="192"/>
      <c r="G940" s="193"/>
      <c r="H940" s="194"/>
      <c r="I940" s="194"/>
      <c r="J940" s="194"/>
      <c r="K940" s="193"/>
      <c r="L940" s="194"/>
    </row>
    <row r="941" spans="1:12" ht="14.25">
      <c r="A941" s="94">
        <v>938</v>
      </c>
      <c r="B941" s="94">
        <v>10</v>
      </c>
      <c r="C941" s="273">
        <v>34962</v>
      </c>
      <c r="D941" s="274" t="s">
        <v>768</v>
      </c>
      <c r="E941" s="275">
        <v>8845</v>
      </c>
      <c r="F941" s="192"/>
      <c r="G941" s="193"/>
      <c r="H941" s="194"/>
      <c r="I941" s="194"/>
      <c r="J941" s="194"/>
      <c r="K941" s="193"/>
      <c r="L941" s="194"/>
    </row>
    <row r="942" spans="1:12" ht="14.25">
      <c r="A942" s="94">
        <v>939</v>
      </c>
      <c r="B942" s="94">
        <v>11</v>
      </c>
      <c r="C942" s="273">
        <v>12465</v>
      </c>
      <c r="D942" s="274" t="s">
        <v>769</v>
      </c>
      <c r="E942" s="275">
        <v>8846</v>
      </c>
      <c r="F942" s="192"/>
      <c r="G942" s="193"/>
      <c r="H942" s="194"/>
      <c r="I942" s="194"/>
      <c r="J942" s="194"/>
      <c r="K942" s="193"/>
      <c r="L942" s="194"/>
    </row>
    <row r="943" spans="1:12" ht="14.25">
      <c r="A943" s="94">
        <v>940</v>
      </c>
      <c r="B943" s="94">
        <v>12</v>
      </c>
      <c r="C943" s="273">
        <v>21134</v>
      </c>
      <c r="D943" s="274" t="s">
        <v>770</v>
      </c>
      <c r="E943" s="275">
        <v>8847</v>
      </c>
      <c r="F943" s="192"/>
      <c r="G943" s="193"/>
      <c r="H943" s="194"/>
      <c r="I943" s="194"/>
      <c r="J943" s="194"/>
      <c r="K943" s="193"/>
      <c r="L943" s="194"/>
    </row>
    <row r="944" spans="1:12" ht="14.25">
      <c r="A944" s="94">
        <v>941</v>
      </c>
      <c r="B944" s="94">
        <v>13</v>
      </c>
      <c r="C944" s="273">
        <v>47300</v>
      </c>
      <c r="D944" s="274" t="s">
        <v>771</v>
      </c>
      <c r="E944" s="275">
        <v>8848</v>
      </c>
      <c r="F944" s="192"/>
      <c r="G944" s="193"/>
      <c r="H944" s="194"/>
      <c r="I944" s="194"/>
      <c r="J944" s="194"/>
      <c r="K944" s="193"/>
      <c r="L944" s="194"/>
    </row>
    <row r="945" spans="1:12" ht="14.25">
      <c r="A945" s="94">
        <v>942</v>
      </c>
      <c r="B945" s="94">
        <v>1</v>
      </c>
      <c r="C945" s="273">
        <v>9362</v>
      </c>
      <c r="D945" s="274" t="s">
        <v>774</v>
      </c>
      <c r="E945" s="275">
        <v>5169</v>
      </c>
      <c r="F945" s="192"/>
      <c r="G945" s="193"/>
      <c r="H945" s="194"/>
      <c r="I945" s="194"/>
      <c r="J945" s="194"/>
      <c r="K945" s="193"/>
      <c r="L945" s="194"/>
    </row>
    <row r="946" spans="1:12" ht="14.25">
      <c r="A946" s="94">
        <v>943</v>
      </c>
      <c r="B946" s="94">
        <v>2</v>
      </c>
      <c r="C946" s="273">
        <v>3174</v>
      </c>
      <c r="D946" s="274" t="s">
        <v>775</v>
      </c>
      <c r="E946" s="275">
        <v>5163</v>
      </c>
      <c r="F946" s="192"/>
      <c r="G946" s="193"/>
      <c r="H946" s="194"/>
      <c r="I946" s="194"/>
      <c r="J946" s="194"/>
      <c r="K946" s="193"/>
      <c r="L946" s="194"/>
    </row>
    <row r="947" spans="1:12" ht="14.25">
      <c r="A947" s="94">
        <v>944</v>
      </c>
      <c r="B947" s="94">
        <v>3</v>
      </c>
      <c r="C947" s="284">
        <v>19677</v>
      </c>
      <c r="D947" s="95" t="s">
        <v>776</v>
      </c>
      <c r="E947" s="285">
        <v>5158</v>
      </c>
      <c r="F947" s="192"/>
      <c r="G947" s="201"/>
      <c r="H947" s="202"/>
      <c r="I947" s="202"/>
      <c r="J947" s="202"/>
      <c r="K947" s="201"/>
      <c r="L947" s="202"/>
    </row>
    <row r="948" spans="1:12" ht="14.25">
      <c r="A948" s="94">
        <v>945</v>
      </c>
      <c r="B948" s="94">
        <v>4</v>
      </c>
      <c r="C948" s="273">
        <v>6620</v>
      </c>
      <c r="D948" s="274" t="s">
        <v>777</v>
      </c>
      <c r="E948" s="275">
        <v>5156</v>
      </c>
      <c r="F948" s="192"/>
      <c r="G948" s="193"/>
      <c r="H948" s="194"/>
      <c r="I948" s="194"/>
      <c r="J948" s="194"/>
      <c r="K948" s="193"/>
      <c r="L948" s="194"/>
    </row>
    <row r="949" spans="1:12" ht="14.25">
      <c r="A949" s="94">
        <v>946</v>
      </c>
      <c r="B949" s="94">
        <v>5</v>
      </c>
      <c r="C949" s="273">
        <v>32613</v>
      </c>
      <c r="D949" s="95" t="s">
        <v>778</v>
      </c>
      <c r="E949" s="275">
        <v>5159</v>
      </c>
      <c r="F949" s="192"/>
      <c r="G949" s="193"/>
      <c r="H949" s="194"/>
      <c r="I949" s="194"/>
      <c r="J949" s="194"/>
      <c r="K949" s="193"/>
      <c r="L949" s="194"/>
    </row>
    <row r="950" spans="1:12" ht="14.25">
      <c r="A950" s="94">
        <v>947</v>
      </c>
      <c r="B950" s="97">
        <v>6</v>
      </c>
      <c r="C950" s="273">
        <v>1097</v>
      </c>
      <c r="D950" s="274" t="s">
        <v>779</v>
      </c>
      <c r="E950" s="275">
        <v>5167</v>
      </c>
      <c r="F950" s="192"/>
      <c r="G950" s="193"/>
      <c r="H950" s="194"/>
      <c r="I950" s="194"/>
      <c r="J950" s="194"/>
      <c r="K950" s="193"/>
      <c r="L950" s="194"/>
    </row>
    <row r="951" spans="1:12" ht="14.25">
      <c r="A951" s="94">
        <v>948</v>
      </c>
      <c r="B951" s="94">
        <v>7</v>
      </c>
      <c r="C951" s="281">
        <v>36206</v>
      </c>
      <c r="D951" s="95" t="s">
        <v>780</v>
      </c>
      <c r="E951" s="282">
        <v>6622</v>
      </c>
      <c r="F951" s="192"/>
      <c r="G951" s="238"/>
      <c r="H951" s="239"/>
      <c r="I951" s="239"/>
      <c r="J951" s="239"/>
      <c r="K951" s="240"/>
      <c r="L951" s="239"/>
    </row>
    <row r="952" spans="1:12" ht="14.25">
      <c r="A952" s="94">
        <v>949</v>
      </c>
      <c r="B952" s="94">
        <v>8</v>
      </c>
      <c r="C952" s="281">
        <v>34334</v>
      </c>
      <c r="D952" s="95" t="s">
        <v>781</v>
      </c>
      <c r="E952" s="282">
        <v>5160</v>
      </c>
      <c r="F952" s="192"/>
      <c r="G952" s="238"/>
      <c r="H952" s="239"/>
      <c r="I952" s="239"/>
      <c r="J952" s="239"/>
      <c r="K952" s="238"/>
      <c r="L952" s="239"/>
    </row>
    <row r="953" spans="1:12" ht="14.25">
      <c r="A953" s="94">
        <v>950</v>
      </c>
      <c r="B953" s="94">
        <v>9</v>
      </c>
      <c r="C953" s="281">
        <v>7322</v>
      </c>
      <c r="D953" s="95" t="s">
        <v>782</v>
      </c>
      <c r="E953" s="282">
        <v>5168</v>
      </c>
      <c r="F953" s="192"/>
      <c r="G953" s="238"/>
      <c r="H953" s="239"/>
      <c r="I953" s="239"/>
      <c r="J953" s="239"/>
      <c r="K953" s="238"/>
      <c r="L953" s="239"/>
    </row>
    <row r="954" spans="1:12" ht="14.25">
      <c r="A954" s="94">
        <v>951</v>
      </c>
      <c r="B954" s="94">
        <v>10</v>
      </c>
      <c r="C954" s="281">
        <v>20585</v>
      </c>
      <c r="D954" s="95" t="s">
        <v>783</v>
      </c>
      <c r="E954" s="282">
        <v>5164</v>
      </c>
      <c r="F954" s="192"/>
      <c r="G954" s="238"/>
      <c r="H954" s="239"/>
      <c r="I954" s="239"/>
      <c r="J954" s="239"/>
      <c r="K954" s="238"/>
      <c r="L954" s="239"/>
    </row>
    <row r="955" spans="1:12" ht="14.25">
      <c r="A955" s="94">
        <v>952</v>
      </c>
      <c r="B955" s="94">
        <v>11</v>
      </c>
      <c r="C955" s="281">
        <v>54669</v>
      </c>
      <c r="D955" s="95" t="s">
        <v>1429</v>
      </c>
      <c r="E955" s="282">
        <v>5170</v>
      </c>
      <c r="F955" s="192"/>
      <c r="G955" s="238"/>
      <c r="H955" s="239"/>
      <c r="I955" s="239"/>
      <c r="J955" s="239"/>
      <c r="K955" s="238"/>
      <c r="L955" s="239"/>
    </row>
    <row r="956" spans="1:12" ht="14.25">
      <c r="A956" s="94">
        <v>953</v>
      </c>
      <c r="B956" s="94">
        <v>12</v>
      </c>
      <c r="C956" s="281">
        <v>55732</v>
      </c>
      <c r="D956" s="95" t="s">
        <v>1658</v>
      </c>
      <c r="E956" s="282">
        <v>10081</v>
      </c>
      <c r="F956" s="192"/>
      <c r="G956" s="238"/>
      <c r="H956" s="239"/>
      <c r="I956" s="239"/>
      <c r="J956" s="239"/>
      <c r="K956" s="238"/>
      <c r="L956" s="239"/>
    </row>
    <row r="957" spans="1:12" ht="14.25">
      <c r="A957" s="94">
        <v>954</v>
      </c>
      <c r="B957" s="94">
        <v>13</v>
      </c>
      <c r="C957" s="281">
        <v>28414</v>
      </c>
      <c r="D957" s="95" t="s">
        <v>784</v>
      </c>
      <c r="E957" s="282">
        <v>5166</v>
      </c>
      <c r="F957" s="192"/>
      <c r="G957" s="238"/>
      <c r="H957" s="239"/>
      <c r="I957" s="239"/>
      <c r="J957" s="239"/>
      <c r="K957" s="238"/>
      <c r="L957" s="239"/>
    </row>
    <row r="958" spans="1:12" ht="14.25">
      <c r="A958" s="94">
        <v>955</v>
      </c>
      <c r="B958" s="94">
        <v>14</v>
      </c>
      <c r="C958" s="281">
        <v>7317</v>
      </c>
      <c r="D958" s="95" t="s">
        <v>786</v>
      </c>
      <c r="E958" s="282">
        <v>5165</v>
      </c>
      <c r="F958" s="192"/>
      <c r="G958" s="238"/>
      <c r="H958" s="239"/>
      <c r="I958" s="239"/>
      <c r="J958" s="239"/>
      <c r="K958" s="238"/>
      <c r="L958" s="239"/>
    </row>
    <row r="959" spans="1:12" ht="14.25">
      <c r="A959" s="94">
        <v>956</v>
      </c>
      <c r="B959" s="94">
        <v>15</v>
      </c>
      <c r="C959" s="281">
        <v>42400</v>
      </c>
      <c r="D959" s="95" t="s">
        <v>787</v>
      </c>
      <c r="E959" s="282">
        <v>5161</v>
      </c>
      <c r="F959" s="192"/>
      <c r="G959" s="238"/>
      <c r="H959" s="239"/>
      <c r="I959" s="239"/>
      <c r="J959" s="239"/>
      <c r="K959" s="238"/>
      <c r="L959" s="239"/>
    </row>
    <row r="960" spans="1:12" ht="14.25">
      <c r="A960" s="94">
        <v>957</v>
      </c>
      <c r="B960" s="94">
        <v>16</v>
      </c>
      <c r="C960" s="281">
        <v>34826</v>
      </c>
      <c r="D960" s="95" t="s">
        <v>788</v>
      </c>
      <c r="E960" s="282">
        <v>5162</v>
      </c>
      <c r="F960" s="192"/>
      <c r="G960" s="238"/>
      <c r="H960" s="239"/>
      <c r="I960" s="239"/>
      <c r="J960" s="239"/>
      <c r="K960" s="238"/>
      <c r="L960" s="239"/>
    </row>
    <row r="961" spans="1:12" ht="14.25">
      <c r="A961" s="94">
        <v>958</v>
      </c>
      <c r="B961" s="94">
        <v>1</v>
      </c>
      <c r="C961" s="281">
        <v>17437</v>
      </c>
      <c r="D961" s="95" t="s">
        <v>789</v>
      </c>
      <c r="E961" s="282">
        <v>1499</v>
      </c>
      <c r="F961" s="192"/>
      <c r="G961" s="238"/>
      <c r="H961" s="239"/>
      <c r="I961" s="239"/>
      <c r="J961" s="239"/>
      <c r="K961" s="238"/>
      <c r="L961" s="239"/>
    </row>
    <row r="962" spans="1:12" ht="14.25">
      <c r="A962" s="94">
        <v>959</v>
      </c>
      <c r="B962" s="94">
        <v>2</v>
      </c>
      <c r="C962" s="281">
        <v>31266</v>
      </c>
      <c r="D962" s="95" t="s">
        <v>790</v>
      </c>
      <c r="E962" s="282">
        <v>1500</v>
      </c>
      <c r="F962" s="192"/>
      <c r="G962" s="238"/>
      <c r="H962" s="239"/>
      <c r="I962" s="239"/>
      <c r="J962" s="239"/>
      <c r="K962" s="238"/>
      <c r="L962" s="239"/>
    </row>
    <row r="963" spans="1:12" ht="14.25">
      <c r="A963" s="94">
        <v>960</v>
      </c>
      <c r="B963" s="94">
        <v>3</v>
      </c>
      <c r="C963" s="281">
        <v>29001</v>
      </c>
      <c r="D963" s="95" t="s">
        <v>791</v>
      </c>
      <c r="E963" s="282">
        <v>1501</v>
      </c>
      <c r="F963" s="192"/>
      <c r="G963" s="238"/>
      <c r="H963" s="239"/>
      <c r="I963" s="239"/>
      <c r="J963" s="239"/>
      <c r="K963" s="238"/>
      <c r="L963" s="239"/>
    </row>
    <row r="964" spans="1:12" ht="14.25">
      <c r="A964" s="94">
        <v>961</v>
      </c>
      <c r="B964" s="94">
        <v>4</v>
      </c>
      <c r="C964" s="281">
        <v>28998</v>
      </c>
      <c r="D964" s="95" t="s">
        <v>792</v>
      </c>
      <c r="E964" s="282">
        <v>1502</v>
      </c>
      <c r="F964" s="192"/>
      <c r="G964" s="238"/>
      <c r="H964" s="239"/>
      <c r="I964" s="239"/>
      <c r="J964" s="239"/>
      <c r="K964" s="238"/>
      <c r="L964" s="239"/>
    </row>
    <row r="965" spans="1:12" ht="14.25">
      <c r="A965" s="94">
        <v>962</v>
      </c>
      <c r="B965" s="94">
        <v>5</v>
      </c>
      <c r="C965" s="281">
        <v>2061</v>
      </c>
      <c r="D965" s="95" t="s">
        <v>294</v>
      </c>
      <c r="E965" s="282">
        <v>1503</v>
      </c>
      <c r="F965" s="192"/>
      <c r="G965" s="238"/>
      <c r="H965" s="239"/>
      <c r="I965" s="239"/>
      <c r="J965" s="239"/>
      <c r="K965" s="238"/>
      <c r="L965" s="239"/>
    </row>
    <row r="966" spans="1:12" ht="14.25">
      <c r="A966" s="94">
        <v>963</v>
      </c>
      <c r="B966" s="94">
        <v>6</v>
      </c>
      <c r="C966" s="281">
        <v>10483</v>
      </c>
      <c r="D966" s="95" t="s">
        <v>793</v>
      </c>
      <c r="E966" s="282">
        <v>1504</v>
      </c>
      <c r="F966" s="192"/>
      <c r="G966" s="238"/>
      <c r="H966" s="239"/>
      <c r="I966" s="239"/>
      <c r="J966" s="239"/>
      <c r="K966" s="238"/>
      <c r="L966" s="239"/>
    </row>
    <row r="967" spans="1:12" ht="14.25">
      <c r="A967" s="94">
        <v>964</v>
      </c>
      <c r="B967" s="94">
        <v>7</v>
      </c>
      <c r="C967" s="281">
        <v>45843</v>
      </c>
      <c r="D967" s="95" t="s">
        <v>640</v>
      </c>
      <c r="E967" s="282">
        <v>1505</v>
      </c>
      <c r="F967" s="192"/>
      <c r="G967" s="238"/>
      <c r="H967" s="239"/>
      <c r="I967" s="239"/>
      <c r="J967" s="239"/>
      <c r="K967" s="238"/>
      <c r="L967" s="239"/>
    </row>
    <row r="968" spans="1:12" ht="14.25">
      <c r="A968" s="94">
        <v>965</v>
      </c>
      <c r="B968" s="94">
        <v>8</v>
      </c>
      <c r="C968" s="281">
        <v>38198</v>
      </c>
      <c r="D968" s="95" t="s">
        <v>794</v>
      </c>
      <c r="E968" s="282">
        <v>1506</v>
      </c>
      <c r="F968" s="192"/>
      <c r="G968" s="238"/>
      <c r="H968" s="239"/>
      <c r="I968" s="239"/>
      <c r="J968" s="239"/>
      <c r="K968" s="238"/>
      <c r="L968" s="239"/>
    </row>
    <row r="969" spans="1:12" ht="14.25">
      <c r="A969" s="94">
        <v>966</v>
      </c>
      <c r="B969" s="94">
        <v>9</v>
      </c>
      <c r="C969" s="281">
        <v>42296</v>
      </c>
      <c r="D969" s="95" t="s">
        <v>795</v>
      </c>
      <c r="E969" s="282">
        <v>1507</v>
      </c>
      <c r="F969" s="192"/>
      <c r="G969" s="238"/>
      <c r="H969" s="239"/>
      <c r="I969" s="239"/>
      <c r="J969" s="239"/>
      <c r="K969" s="238"/>
      <c r="L969" s="239"/>
    </row>
    <row r="970" spans="1:12" ht="14.25">
      <c r="A970" s="94">
        <v>967</v>
      </c>
      <c r="B970" s="94">
        <v>10</v>
      </c>
      <c r="C970" s="281">
        <v>14250</v>
      </c>
      <c r="D970" s="95" t="s">
        <v>796</v>
      </c>
      <c r="E970" s="282">
        <v>1508</v>
      </c>
      <c r="F970" s="192"/>
      <c r="G970" s="238"/>
      <c r="H970" s="239"/>
      <c r="I970" s="239"/>
      <c r="J970" s="239"/>
      <c r="K970" s="238"/>
      <c r="L970" s="239"/>
    </row>
    <row r="971" spans="1:12" ht="14.25">
      <c r="A971" s="94">
        <v>968</v>
      </c>
      <c r="B971" s="94">
        <v>1</v>
      </c>
      <c r="C971" s="281">
        <v>26486</v>
      </c>
      <c r="D971" s="95" t="s">
        <v>1430</v>
      </c>
      <c r="E971" s="282">
        <v>6098</v>
      </c>
      <c r="F971" s="192"/>
      <c r="G971" s="238"/>
      <c r="H971" s="239"/>
      <c r="I971" s="239"/>
      <c r="J971" s="239"/>
      <c r="K971" s="238"/>
      <c r="L971" s="239"/>
    </row>
    <row r="972" spans="1:12" ht="14.25">
      <c r="A972" s="94">
        <v>969</v>
      </c>
      <c r="B972" s="94">
        <v>2</v>
      </c>
      <c r="C972" s="281">
        <v>6653</v>
      </c>
      <c r="D972" s="95" t="s">
        <v>1431</v>
      </c>
      <c r="E972" s="282">
        <v>6099</v>
      </c>
      <c r="F972" s="192"/>
      <c r="G972" s="238"/>
      <c r="H972" s="239"/>
      <c r="I972" s="239"/>
      <c r="J972" s="239"/>
      <c r="K972" s="238"/>
      <c r="L972" s="239"/>
    </row>
    <row r="973" spans="1:12" ht="14.25">
      <c r="A973" s="94">
        <v>970</v>
      </c>
      <c r="B973" s="94">
        <v>3</v>
      </c>
      <c r="C973" s="281">
        <v>40977</v>
      </c>
      <c r="D973" s="95" t="s">
        <v>797</v>
      </c>
      <c r="E973" s="282">
        <v>6100</v>
      </c>
      <c r="F973" s="192"/>
      <c r="G973" s="238"/>
      <c r="H973" s="239"/>
      <c r="I973" s="239"/>
      <c r="J973" s="239"/>
      <c r="K973" s="238"/>
      <c r="L973" s="239"/>
    </row>
    <row r="974" spans="1:12" ht="14.25">
      <c r="A974" s="94">
        <v>971</v>
      </c>
      <c r="B974" s="94">
        <v>4</v>
      </c>
      <c r="C974" s="281">
        <v>37703</v>
      </c>
      <c r="D974" s="95" t="s">
        <v>798</v>
      </c>
      <c r="E974" s="282">
        <v>6101</v>
      </c>
      <c r="F974" s="192"/>
      <c r="G974" s="238"/>
      <c r="H974" s="239"/>
      <c r="I974" s="239"/>
      <c r="J974" s="239"/>
      <c r="K974" s="238"/>
      <c r="L974" s="239"/>
    </row>
    <row r="975" spans="1:12" ht="14.25">
      <c r="A975" s="94">
        <v>972</v>
      </c>
      <c r="B975" s="94">
        <v>5</v>
      </c>
      <c r="C975" s="281">
        <v>34568</v>
      </c>
      <c r="D975" s="95" t="s">
        <v>1432</v>
      </c>
      <c r="E975" s="282">
        <v>8557</v>
      </c>
      <c r="F975" s="192"/>
      <c r="G975" s="238"/>
      <c r="H975" s="239"/>
      <c r="I975" s="239"/>
      <c r="J975" s="239"/>
      <c r="K975" s="238"/>
      <c r="L975" s="239"/>
    </row>
    <row r="976" spans="1:12" ht="14.25">
      <c r="A976" s="94">
        <v>973</v>
      </c>
      <c r="B976" s="94">
        <v>6</v>
      </c>
      <c r="C976" s="281">
        <v>895</v>
      </c>
      <c r="D976" s="95" t="s">
        <v>799</v>
      </c>
      <c r="E976" s="282">
        <v>6102</v>
      </c>
      <c r="F976" s="192"/>
      <c r="G976" s="238"/>
      <c r="H976" s="239"/>
      <c r="I976" s="239"/>
      <c r="J976" s="239"/>
      <c r="K976" s="238"/>
      <c r="L976" s="239"/>
    </row>
    <row r="977" spans="1:12" ht="14.25">
      <c r="A977" s="94">
        <v>974</v>
      </c>
      <c r="B977" s="94">
        <v>7</v>
      </c>
      <c r="C977" s="281">
        <v>18650</v>
      </c>
      <c r="D977" s="95" t="s">
        <v>800</v>
      </c>
      <c r="E977" s="282">
        <v>6103</v>
      </c>
      <c r="F977" s="192"/>
      <c r="G977" s="238"/>
      <c r="H977" s="239"/>
      <c r="I977" s="239"/>
      <c r="J977" s="239"/>
      <c r="K977" s="238"/>
      <c r="L977" s="239"/>
    </row>
    <row r="978" spans="1:12" ht="14.25">
      <c r="A978" s="94">
        <v>975</v>
      </c>
      <c r="B978" s="94">
        <v>8</v>
      </c>
      <c r="C978" s="281">
        <v>1090</v>
      </c>
      <c r="D978" s="95" t="s">
        <v>801</v>
      </c>
      <c r="E978" s="282">
        <v>6104</v>
      </c>
      <c r="F978" s="192"/>
      <c r="G978" s="238"/>
      <c r="H978" s="239"/>
      <c r="I978" s="239"/>
      <c r="J978" s="239"/>
      <c r="K978" s="238"/>
      <c r="L978" s="239"/>
    </row>
    <row r="979" spans="1:12" ht="14.25">
      <c r="A979" s="94">
        <v>976</v>
      </c>
      <c r="B979" s="94">
        <v>9</v>
      </c>
      <c r="C979" s="281">
        <v>22191</v>
      </c>
      <c r="D979" s="95" t="s">
        <v>802</v>
      </c>
      <c r="E979" s="282">
        <v>6105</v>
      </c>
      <c r="F979" s="192"/>
      <c r="G979" s="238"/>
      <c r="H979" s="239"/>
      <c r="I979" s="239"/>
      <c r="J979" s="239"/>
      <c r="K979" s="238"/>
      <c r="L979" s="239"/>
    </row>
    <row r="980" spans="1:12" ht="14.25">
      <c r="A980" s="94">
        <v>977</v>
      </c>
      <c r="B980" s="97">
        <v>10</v>
      </c>
      <c r="C980" s="281">
        <v>5759</v>
      </c>
      <c r="D980" s="95" t="s">
        <v>1433</v>
      </c>
      <c r="E980" s="282">
        <v>6106</v>
      </c>
      <c r="F980" s="192"/>
      <c r="G980" s="238"/>
      <c r="H980" s="239"/>
      <c r="I980" s="239"/>
      <c r="J980" s="239"/>
      <c r="K980" s="238"/>
      <c r="L980" s="239"/>
    </row>
    <row r="981" spans="1:12" ht="14.25">
      <c r="A981" s="94">
        <v>978</v>
      </c>
      <c r="B981" s="94">
        <v>11</v>
      </c>
      <c r="C981" s="276">
        <v>29379</v>
      </c>
      <c r="D981" s="95" t="s">
        <v>804</v>
      </c>
      <c r="E981" s="278">
        <v>6107</v>
      </c>
      <c r="F981" s="192"/>
      <c r="G981" s="238"/>
      <c r="H981" s="239"/>
      <c r="I981" s="239"/>
      <c r="J981" s="239"/>
      <c r="K981" s="238"/>
      <c r="L981" s="239"/>
    </row>
    <row r="982" spans="1:12" ht="14.25">
      <c r="A982" s="94">
        <v>979</v>
      </c>
      <c r="B982" s="94">
        <v>12</v>
      </c>
      <c r="C982" s="276">
        <v>56639</v>
      </c>
      <c r="D982" s="95" t="s">
        <v>1659</v>
      </c>
      <c r="E982" s="278">
        <v>11411</v>
      </c>
      <c r="F982" s="192"/>
      <c r="G982" s="238"/>
      <c r="H982" s="239"/>
      <c r="I982" s="239"/>
      <c r="J982" s="239"/>
      <c r="K982" s="238"/>
      <c r="L982" s="239"/>
    </row>
    <row r="983" spans="1:12" ht="14.25">
      <c r="A983" s="94">
        <v>980</v>
      </c>
      <c r="B983" s="94">
        <v>13</v>
      </c>
      <c r="C983" s="276">
        <v>43581</v>
      </c>
      <c r="D983" s="95" t="s">
        <v>805</v>
      </c>
      <c r="E983" s="278">
        <v>6096</v>
      </c>
      <c r="F983" s="192"/>
      <c r="G983" s="193"/>
      <c r="H983" s="194"/>
      <c r="I983" s="194"/>
      <c r="J983" s="194"/>
      <c r="K983" s="195"/>
      <c r="L983" s="194"/>
    </row>
    <row r="984" spans="1:12" ht="14.25">
      <c r="A984" s="94">
        <v>981</v>
      </c>
      <c r="B984" s="94">
        <v>14</v>
      </c>
      <c r="C984" s="276">
        <v>34693</v>
      </c>
      <c r="D984" s="95" t="s">
        <v>806</v>
      </c>
      <c r="E984" s="278">
        <v>6108</v>
      </c>
      <c r="F984" s="192"/>
      <c r="G984" s="193"/>
      <c r="H984" s="194"/>
      <c r="I984" s="194"/>
      <c r="J984" s="194"/>
      <c r="K984" s="193"/>
      <c r="L984" s="194"/>
    </row>
    <row r="985" spans="1:12" ht="14.25">
      <c r="A985" s="94">
        <v>982</v>
      </c>
      <c r="B985" s="94">
        <v>15</v>
      </c>
      <c r="C985" s="276">
        <v>12680</v>
      </c>
      <c r="D985" s="95" t="s">
        <v>1434</v>
      </c>
      <c r="E985" s="278">
        <v>6109</v>
      </c>
      <c r="F985" s="192"/>
      <c r="G985" s="193"/>
      <c r="H985" s="194"/>
      <c r="I985" s="194"/>
      <c r="J985" s="194"/>
      <c r="K985" s="193"/>
      <c r="L985" s="194"/>
    </row>
    <row r="986" spans="1:12" ht="14.25">
      <c r="A986" s="94">
        <v>983</v>
      </c>
      <c r="B986" s="94">
        <v>16</v>
      </c>
      <c r="C986" s="276">
        <v>12579</v>
      </c>
      <c r="D986" s="95" t="s">
        <v>681</v>
      </c>
      <c r="E986" s="278">
        <v>6091</v>
      </c>
      <c r="F986" s="192"/>
      <c r="G986" s="193"/>
      <c r="H986" s="194"/>
      <c r="I986" s="194"/>
      <c r="J986" s="194"/>
      <c r="K986" s="193"/>
      <c r="L986" s="194"/>
    </row>
    <row r="987" spans="1:12" ht="14.25">
      <c r="A987" s="94">
        <v>984</v>
      </c>
      <c r="B987" s="94">
        <v>17</v>
      </c>
      <c r="C987" s="276">
        <v>18920</v>
      </c>
      <c r="D987" s="95" t="s">
        <v>807</v>
      </c>
      <c r="E987" s="278">
        <v>6110</v>
      </c>
      <c r="F987" s="192"/>
      <c r="G987" s="193"/>
      <c r="H987" s="194"/>
      <c r="I987" s="194"/>
      <c r="J987" s="194"/>
      <c r="K987" s="193"/>
      <c r="L987" s="194"/>
    </row>
    <row r="988" spans="1:12" ht="14.25">
      <c r="A988" s="94">
        <v>985</v>
      </c>
      <c r="B988" s="94">
        <v>18</v>
      </c>
      <c r="C988" s="276">
        <v>2354</v>
      </c>
      <c r="D988" s="95" t="s">
        <v>808</v>
      </c>
      <c r="E988" s="278">
        <v>6111</v>
      </c>
      <c r="F988" s="192"/>
      <c r="G988" s="193"/>
      <c r="H988" s="194"/>
      <c r="I988" s="194"/>
      <c r="J988" s="194"/>
      <c r="K988" s="193"/>
      <c r="L988" s="194"/>
    </row>
    <row r="989" spans="1:12" ht="14.25">
      <c r="A989" s="94">
        <v>986</v>
      </c>
      <c r="B989" s="97">
        <v>19</v>
      </c>
      <c r="C989" s="276">
        <v>54816</v>
      </c>
      <c r="D989" s="95" t="s">
        <v>756</v>
      </c>
      <c r="E989" s="278">
        <v>6094</v>
      </c>
      <c r="F989" s="192"/>
      <c r="G989" s="193"/>
      <c r="H989" s="194"/>
      <c r="I989" s="194"/>
      <c r="J989" s="194"/>
      <c r="K989" s="193"/>
      <c r="L989" s="194"/>
    </row>
    <row r="990" spans="1:12" ht="14.25">
      <c r="A990" s="94">
        <v>987</v>
      </c>
      <c r="B990" s="94">
        <v>20</v>
      </c>
      <c r="C990" s="273">
        <v>22188</v>
      </c>
      <c r="D990" s="274" t="s">
        <v>809</v>
      </c>
      <c r="E990" s="275">
        <v>6112</v>
      </c>
      <c r="F990" s="192"/>
      <c r="G990" s="193"/>
      <c r="H990" s="194"/>
      <c r="I990" s="194"/>
      <c r="J990" s="194"/>
      <c r="K990" s="193"/>
      <c r="L990" s="194"/>
    </row>
    <row r="991" spans="1:12" ht="14.25">
      <c r="A991" s="94">
        <v>988</v>
      </c>
      <c r="B991" s="94">
        <v>21</v>
      </c>
      <c r="C991" s="273">
        <v>37718</v>
      </c>
      <c r="D991" s="274" t="s">
        <v>1435</v>
      </c>
      <c r="E991" s="275">
        <v>6113</v>
      </c>
      <c r="F991" s="192"/>
      <c r="G991" s="193"/>
      <c r="H991" s="194"/>
      <c r="I991" s="194"/>
      <c r="J991" s="194"/>
      <c r="K991" s="193"/>
      <c r="L991" s="194"/>
    </row>
    <row r="992" spans="1:12" ht="14.25">
      <c r="A992" s="94">
        <v>989</v>
      </c>
      <c r="B992" s="94">
        <v>22</v>
      </c>
      <c r="C992" s="273">
        <v>988</v>
      </c>
      <c r="D992" s="274" t="s">
        <v>810</v>
      </c>
      <c r="E992" s="275">
        <v>6114</v>
      </c>
      <c r="F992" s="192"/>
      <c r="G992" s="193"/>
      <c r="H992" s="194"/>
      <c r="I992" s="194"/>
      <c r="J992" s="194"/>
      <c r="K992" s="193"/>
      <c r="L992" s="194"/>
    </row>
    <row r="993" spans="1:12" ht="14.25">
      <c r="A993" s="94">
        <v>990</v>
      </c>
      <c r="B993" s="94">
        <v>23</v>
      </c>
      <c r="C993" s="273">
        <v>1704</v>
      </c>
      <c r="D993" s="274" t="s">
        <v>684</v>
      </c>
      <c r="E993" s="275">
        <v>6093</v>
      </c>
      <c r="F993" s="192"/>
      <c r="G993" s="193"/>
      <c r="H993" s="194"/>
      <c r="I993" s="194"/>
      <c r="J993" s="194"/>
      <c r="K993" s="193"/>
      <c r="L993" s="194"/>
    </row>
    <row r="994" spans="1:12" ht="14.25">
      <c r="A994" s="94">
        <v>991</v>
      </c>
      <c r="B994" s="94">
        <v>24</v>
      </c>
      <c r="C994" s="273">
        <v>22015</v>
      </c>
      <c r="D994" s="274" t="s">
        <v>1436</v>
      </c>
      <c r="E994" s="275">
        <v>6095</v>
      </c>
      <c r="F994" s="192"/>
      <c r="G994" s="193"/>
      <c r="H994" s="194"/>
      <c r="I994" s="194"/>
      <c r="J994" s="194"/>
      <c r="K994" s="193"/>
      <c r="L994" s="194"/>
    </row>
    <row r="995" spans="1:12" ht="14.25">
      <c r="A995" s="94">
        <v>992</v>
      </c>
      <c r="B995" s="94">
        <v>25</v>
      </c>
      <c r="C995" s="273">
        <v>9823</v>
      </c>
      <c r="D995" s="274" t="s">
        <v>1437</v>
      </c>
      <c r="E995" s="275">
        <v>6092</v>
      </c>
      <c r="F995" s="192"/>
      <c r="G995" s="193"/>
      <c r="H995" s="194"/>
      <c r="I995" s="194"/>
      <c r="J995" s="194"/>
      <c r="K995" s="193"/>
      <c r="L995" s="194"/>
    </row>
    <row r="996" spans="1:12" ht="14.25">
      <c r="A996" s="94">
        <v>993</v>
      </c>
      <c r="B996" s="97">
        <v>26</v>
      </c>
      <c r="C996" s="273">
        <v>22189</v>
      </c>
      <c r="D996" s="274" t="s">
        <v>1438</v>
      </c>
      <c r="E996" s="275">
        <v>6115</v>
      </c>
      <c r="F996" s="192"/>
      <c r="G996" s="193"/>
      <c r="H996" s="194"/>
      <c r="I996" s="194"/>
      <c r="J996" s="194"/>
      <c r="K996" s="193"/>
      <c r="L996" s="194"/>
    </row>
    <row r="997" spans="1:12" ht="14.25">
      <c r="A997" s="94">
        <v>994</v>
      </c>
      <c r="B997" s="94">
        <v>27</v>
      </c>
      <c r="C997" s="173">
        <v>35703</v>
      </c>
      <c r="D997" s="95" t="s">
        <v>811</v>
      </c>
      <c r="E997" s="174">
        <v>6116</v>
      </c>
      <c r="F997" s="192"/>
      <c r="G997" s="193"/>
      <c r="H997" s="194"/>
      <c r="I997" s="194"/>
      <c r="J997" s="194"/>
      <c r="K997" s="193"/>
      <c r="L997" s="194"/>
    </row>
    <row r="998" spans="1:12" ht="14.25">
      <c r="A998" s="94">
        <v>995</v>
      </c>
      <c r="B998" s="94">
        <v>28</v>
      </c>
      <c r="C998" s="173">
        <v>38776</v>
      </c>
      <c r="D998" s="95" t="s">
        <v>812</v>
      </c>
      <c r="E998" s="174">
        <v>6097</v>
      </c>
      <c r="F998" s="192"/>
      <c r="G998" s="193"/>
      <c r="H998" s="194"/>
      <c r="I998" s="194"/>
      <c r="J998" s="194"/>
      <c r="K998" s="193"/>
      <c r="L998" s="194"/>
    </row>
    <row r="999" spans="1:12" ht="14.25">
      <c r="A999" s="94">
        <v>996</v>
      </c>
      <c r="B999" s="94">
        <v>1</v>
      </c>
      <c r="C999" s="173">
        <v>7117</v>
      </c>
      <c r="D999" s="95" t="s">
        <v>813</v>
      </c>
      <c r="E999" s="174">
        <v>4046</v>
      </c>
      <c r="F999" s="192"/>
      <c r="G999" s="193"/>
      <c r="H999" s="194"/>
      <c r="I999" s="194"/>
      <c r="J999" s="194"/>
      <c r="K999" s="193"/>
      <c r="L999" s="194"/>
    </row>
    <row r="1000" spans="1:12" ht="14.25">
      <c r="A1000" s="94">
        <v>997</v>
      </c>
      <c r="B1000" s="94">
        <v>2</v>
      </c>
      <c r="C1000" s="173">
        <v>26208</v>
      </c>
      <c r="D1000" s="95" t="s">
        <v>814</v>
      </c>
      <c r="E1000" s="174">
        <v>4047</v>
      </c>
      <c r="F1000" s="192"/>
      <c r="G1000" s="193"/>
      <c r="H1000" s="194"/>
      <c r="I1000" s="194"/>
      <c r="J1000" s="194"/>
      <c r="K1000" s="193"/>
      <c r="L1000" s="194"/>
    </row>
    <row r="1001" spans="1:12" ht="14.25">
      <c r="A1001" s="94">
        <v>998</v>
      </c>
      <c r="B1001" s="94">
        <v>3</v>
      </c>
      <c r="C1001" s="173">
        <v>56605</v>
      </c>
      <c r="D1001" s="95" t="s">
        <v>1660</v>
      </c>
      <c r="E1001" s="174">
        <v>11374</v>
      </c>
      <c r="F1001" s="192"/>
      <c r="G1001" s="209"/>
      <c r="H1001" s="210"/>
      <c r="I1001" s="210"/>
      <c r="J1001" s="210"/>
      <c r="K1001" s="214"/>
      <c r="L1001" s="210"/>
    </row>
    <row r="1002" spans="1:12" ht="14.25">
      <c r="A1002" s="94">
        <v>999</v>
      </c>
      <c r="B1002" s="94">
        <v>4</v>
      </c>
      <c r="C1002" s="173">
        <v>48802</v>
      </c>
      <c r="D1002" s="95" t="s">
        <v>815</v>
      </c>
      <c r="E1002" s="174">
        <v>4054</v>
      </c>
      <c r="F1002" s="192"/>
      <c r="G1002" s="209"/>
      <c r="H1002" s="210"/>
      <c r="I1002" s="210"/>
      <c r="J1002" s="210"/>
      <c r="K1002" s="209"/>
      <c r="L1002" s="210"/>
    </row>
    <row r="1003" spans="1:12" ht="14.25">
      <c r="A1003" s="94">
        <v>1000</v>
      </c>
      <c r="B1003" s="94">
        <v>5</v>
      </c>
      <c r="C1003" s="173">
        <v>53847</v>
      </c>
      <c r="D1003" s="95" t="s">
        <v>1281</v>
      </c>
      <c r="E1003" s="174">
        <v>4048</v>
      </c>
      <c r="F1003" s="192"/>
      <c r="G1003" s="209"/>
      <c r="H1003" s="210"/>
      <c r="I1003" s="210"/>
      <c r="J1003" s="210"/>
      <c r="K1003" s="209"/>
      <c r="L1003" s="210"/>
    </row>
    <row r="1004" spans="1:12" ht="14.25">
      <c r="A1004" s="94">
        <v>1001</v>
      </c>
      <c r="B1004" s="97">
        <v>6</v>
      </c>
      <c r="C1004" s="173">
        <v>46859</v>
      </c>
      <c r="D1004" s="95" t="s">
        <v>816</v>
      </c>
      <c r="E1004" s="174">
        <v>9512</v>
      </c>
      <c r="F1004" s="192"/>
      <c r="G1004" s="209"/>
      <c r="H1004" s="210"/>
      <c r="I1004" s="210"/>
      <c r="J1004" s="210"/>
      <c r="K1004" s="209"/>
      <c r="L1004" s="210"/>
    </row>
    <row r="1005" spans="1:12" ht="14.25">
      <c r="A1005" s="94">
        <v>1002</v>
      </c>
      <c r="B1005" s="94">
        <v>7</v>
      </c>
      <c r="C1005" s="273">
        <v>33512</v>
      </c>
      <c r="D1005" s="274" t="s">
        <v>1661</v>
      </c>
      <c r="E1005" s="275">
        <v>9852</v>
      </c>
      <c r="F1005" s="192"/>
      <c r="G1005" s="209"/>
      <c r="H1005" s="210"/>
      <c r="I1005" s="210"/>
      <c r="J1005" s="210"/>
      <c r="K1005" s="209"/>
      <c r="L1005" s="210"/>
    </row>
    <row r="1006" spans="1:12" ht="14.25">
      <c r="A1006" s="94">
        <v>1003</v>
      </c>
      <c r="B1006" s="94">
        <v>8</v>
      </c>
      <c r="C1006" s="273">
        <v>48800</v>
      </c>
      <c r="D1006" s="274" t="s">
        <v>817</v>
      </c>
      <c r="E1006" s="275">
        <v>4055</v>
      </c>
      <c r="F1006" s="192"/>
      <c r="G1006" s="209"/>
      <c r="H1006" s="210"/>
      <c r="I1006" s="210"/>
      <c r="J1006" s="210"/>
      <c r="K1006" s="209"/>
      <c r="L1006" s="210"/>
    </row>
    <row r="1007" spans="1:12" ht="14.25">
      <c r="A1007" s="94">
        <v>1004</v>
      </c>
      <c r="B1007" s="94">
        <v>9</v>
      </c>
      <c r="C1007" s="273">
        <v>53514</v>
      </c>
      <c r="D1007" s="274" t="s">
        <v>818</v>
      </c>
      <c r="E1007" s="275">
        <v>4056</v>
      </c>
      <c r="F1007" s="192"/>
      <c r="G1007" s="193"/>
      <c r="H1007" s="194"/>
      <c r="I1007" s="194"/>
      <c r="J1007" s="194"/>
      <c r="K1007" s="195"/>
      <c r="L1007" s="194"/>
    </row>
    <row r="1008" spans="1:12" ht="14.25">
      <c r="A1008" s="94">
        <v>1005</v>
      </c>
      <c r="B1008" s="94">
        <v>10</v>
      </c>
      <c r="C1008" s="273">
        <v>53848</v>
      </c>
      <c r="D1008" s="274" t="s">
        <v>1282</v>
      </c>
      <c r="E1008" s="275">
        <v>4057</v>
      </c>
      <c r="F1008" s="192"/>
      <c r="G1008" s="193"/>
      <c r="H1008" s="194"/>
      <c r="I1008" s="194"/>
      <c r="J1008" s="194"/>
      <c r="K1008" s="193"/>
      <c r="L1008" s="194"/>
    </row>
    <row r="1009" spans="1:12" ht="14.25">
      <c r="A1009" s="94">
        <v>1006</v>
      </c>
      <c r="B1009" s="94">
        <v>11</v>
      </c>
      <c r="C1009" s="273">
        <v>38938</v>
      </c>
      <c r="D1009" s="274" t="s">
        <v>1662</v>
      </c>
      <c r="E1009" s="275">
        <v>10694</v>
      </c>
      <c r="F1009" s="192"/>
      <c r="G1009" s="193"/>
      <c r="H1009" s="194"/>
      <c r="I1009" s="194"/>
      <c r="J1009" s="194"/>
      <c r="K1009" s="193"/>
      <c r="L1009" s="194"/>
    </row>
    <row r="1010" spans="1:12" ht="14.25">
      <c r="A1010" s="94">
        <v>1007</v>
      </c>
      <c r="B1010" s="94">
        <v>12</v>
      </c>
      <c r="C1010" s="273">
        <v>53846</v>
      </c>
      <c r="D1010" s="274" t="s">
        <v>1280</v>
      </c>
      <c r="E1010" s="275">
        <v>9513</v>
      </c>
      <c r="F1010" s="192"/>
      <c r="G1010" s="193"/>
      <c r="H1010" s="194"/>
      <c r="I1010" s="194"/>
      <c r="J1010" s="194"/>
      <c r="K1010" s="193"/>
      <c r="L1010" s="194"/>
    </row>
    <row r="1011" spans="1:12" ht="14.25">
      <c r="A1011" s="94">
        <v>1008</v>
      </c>
      <c r="B1011" s="94">
        <v>13</v>
      </c>
      <c r="C1011" s="273">
        <v>56607</v>
      </c>
      <c r="D1011" s="274" t="s">
        <v>1663</v>
      </c>
      <c r="E1011" s="275">
        <v>11376</v>
      </c>
      <c r="F1011" s="192"/>
      <c r="G1011" s="193"/>
      <c r="H1011" s="194"/>
      <c r="I1011" s="194"/>
      <c r="J1011" s="194"/>
      <c r="K1011" s="193"/>
      <c r="L1011" s="194"/>
    </row>
    <row r="1012" spans="1:12" ht="14.25">
      <c r="A1012" s="94">
        <v>1009</v>
      </c>
      <c r="B1012" s="94">
        <v>14</v>
      </c>
      <c r="C1012" s="273">
        <v>9849</v>
      </c>
      <c r="D1012" s="274" t="s">
        <v>819</v>
      </c>
      <c r="E1012" s="275">
        <v>4049</v>
      </c>
      <c r="F1012" s="192"/>
      <c r="G1012" s="193"/>
      <c r="H1012" s="194"/>
      <c r="I1012" s="194"/>
      <c r="J1012" s="194"/>
      <c r="K1012" s="193"/>
      <c r="L1012" s="194"/>
    </row>
    <row r="1013" spans="1:12" ht="14.25">
      <c r="A1013" s="94">
        <v>1010</v>
      </c>
      <c r="B1013" s="94">
        <v>15</v>
      </c>
      <c r="C1013" s="273">
        <v>53513</v>
      </c>
      <c r="D1013" s="274" t="s">
        <v>820</v>
      </c>
      <c r="E1013" s="275">
        <v>4058</v>
      </c>
      <c r="F1013" s="192"/>
      <c r="G1013" s="193"/>
      <c r="H1013" s="194"/>
      <c r="I1013" s="194"/>
      <c r="J1013" s="194"/>
      <c r="K1013" s="193"/>
      <c r="L1013" s="194"/>
    </row>
    <row r="1014" spans="1:12" ht="14.25">
      <c r="A1014" s="94">
        <v>1011</v>
      </c>
      <c r="B1014" s="94">
        <v>16</v>
      </c>
      <c r="C1014" s="273">
        <v>54537</v>
      </c>
      <c r="D1014" s="274" t="s">
        <v>1439</v>
      </c>
      <c r="E1014" s="275">
        <v>4064</v>
      </c>
      <c r="F1014" s="192"/>
      <c r="G1014" s="196"/>
      <c r="H1014" s="197"/>
      <c r="I1014" s="197"/>
      <c r="J1014" s="197"/>
      <c r="K1014" s="198"/>
      <c r="L1014" s="197"/>
    </row>
    <row r="1015" spans="1:12" ht="14.25">
      <c r="A1015" s="94">
        <v>1012</v>
      </c>
      <c r="B1015" s="94">
        <v>17</v>
      </c>
      <c r="C1015" s="273">
        <v>56604</v>
      </c>
      <c r="D1015" s="274" t="s">
        <v>1664</v>
      </c>
      <c r="E1015" s="275">
        <v>11373</v>
      </c>
      <c r="F1015" s="192"/>
      <c r="G1015" s="196"/>
      <c r="H1015" s="197"/>
      <c r="I1015" s="197"/>
      <c r="J1015" s="197"/>
      <c r="K1015" s="196"/>
      <c r="L1015" s="197"/>
    </row>
    <row r="1016" spans="1:12" ht="14.25">
      <c r="A1016" s="94">
        <v>1013</v>
      </c>
      <c r="B1016" s="94">
        <v>18</v>
      </c>
      <c r="C1016" s="273">
        <v>55530</v>
      </c>
      <c r="D1016" s="274" t="s">
        <v>1440</v>
      </c>
      <c r="E1016" s="275">
        <v>9511</v>
      </c>
      <c r="F1016" s="192"/>
      <c r="G1016" s="196"/>
      <c r="H1016" s="197"/>
      <c r="I1016" s="197"/>
      <c r="J1016" s="197"/>
      <c r="K1016" s="196"/>
      <c r="L1016" s="197"/>
    </row>
    <row r="1017" spans="1:12" ht="14.25">
      <c r="A1017" s="94">
        <v>1014</v>
      </c>
      <c r="B1017" s="97">
        <v>19</v>
      </c>
      <c r="C1017" s="273">
        <v>55529</v>
      </c>
      <c r="D1017" s="274" t="s">
        <v>1441</v>
      </c>
      <c r="E1017" s="275">
        <v>9510</v>
      </c>
      <c r="F1017" s="192"/>
      <c r="G1017" s="196"/>
      <c r="H1017" s="197"/>
      <c r="I1017" s="197"/>
      <c r="J1017" s="197"/>
      <c r="K1017" s="196"/>
      <c r="L1017" s="197"/>
    </row>
    <row r="1018" spans="1:12" ht="14.25">
      <c r="A1018" s="94">
        <v>1015</v>
      </c>
      <c r="B1018" s="94">
        <v>20</v>
      </c>
      <c r="C1018" s="279">
        <v>48807</v>
      </c>
      <c r="D1018" s="95" t="s">
        <v>821</v>
      </c>
      <c r="E1018" s="280">
        <v>4059</v>
      </c>
      <c r="F1018" s="192"/>
      <c r="G1018" s="196"/>
      <c r="H1018" s="197"/>
      <c r="I1018" s="197"/>
      <c r="J1018" s="197"/>
      <c r="K1018" s="196"/>
      <c r="L1018" s="197"/>
    </row>
    <row r="1019" spans="1:12" ht="14.25">
      <c r="A1019" s="94">
        <v>1016</v>
      </c>
      <c r="B1019" s="94">
        <v>21</v>
      </c>
      <c r="C1019" s="279">
        <v>9847</v>
      </c>
      <c r="D1019" s="95" t="s">
        <v>822</v>
      </c>
      <c r="E1019" s="280">
        <v>4050</v>
      </c>
      <c r="F1019" s="192"/>
      <c r="G1019" s="196"/>
      <c r="H1019" s="197"/>
      <c r="I1019" s="197"/>
      <c r="J1019" s="197"/>
      <c r="K1019" s="196"/>
      <c r="L1019" s="197"/>
    </row>
    <row r="1020" spans="1:12" ht="14.25">
      <c r="A1020" s="94">
        <v>1017</v>
      </c>
      <c r="B1020" s="94">
        <v>22</v>
      </c>
      <c r="C1020" s="279">
        <v>46861</v>
      </c>
      <c r="D1020" s="95" t="s">
        <v>823</v>
      </c>
      <c r="E1020" s="280">
        <v>4060</v>
      </c>
      <c r="F1020" s="192"/>
      <c r="G1020" s="196"/>
      <c r="H1020" s="197"/>
      <c r="I1020" s="197"/>
      <c r="J1020" s="197"/>
      <c r="K1020" s="196"/>
      <c r="L1020" s="197"/>
    </row>
    <row r="1021" spans="1:12" ht="14.25">
      <c r="A1021" s="94">
        <v>1018</v>
      </c>
      <c r="B1021" s="94">
        <v>23</v>
      </c>
      <c r="C1021" s="279">
        <v>54536</v>
      </c>
      <c r="D1021" s="95" t="s">
        <v>1442</v>
      </c>
      <c r="E1021" s="280">
        <v>4045</v>
      </c>
      <c r="F1021" s="192"/>
      <c r="G1021" s="196"/>
      <c r="H1021" s="197"/>
      <c r="I1021" s="197"/>
      <c r="J1021" s="197"/>
      <c r="K1021" s="196"/>
      <c r="L1021" s="197"/>
    </row>
    <row r="1022" spans="1:12" ht="14.25">
      <c r="A1022" s="94">
        <v>1019</v>
      </c>
      <c r="B1022" s="94">
        <v>24</v>
      </c>
      <c r="C1022" s="279">
        <v>49041</v>
      </c>
      <c r="D1022" s="95" t="s">
        <v>824</v>
      </c>
      <c r="E1022" s="280">
        <v>4061</v>
      </c>
      <c r="F1022" s="192"/>
      <c r="G1022" s="196"/>
      <c r="H1022" s="197"/>
      <c r="I1022" s="197"/>
      <c r="J1022" s="197"/>
      <c r="K1022" s="196"/>
      <c r="L1022" s="197"/>
    </row>
    <row r="1023" spans="1:12" ht="14.25">
      <c r="A1023" s="94">
        <v>1020</v>
      </c>
      <c r="B1023" s="94">
        <v>25</v>
      </c>
      <c r="C1023" s="279">
        <v>48803</v>
      </c>
      <c r="D1023" s="95" t="s">
        <v>825</v>
      </c>
      <c r="E1023" s="280">
        <v>4062</v>
      </c>
      <c r="F1023" s="192"/>
      <c r="G1023" s="225"/>
      <c r="H1023" s="227"/>
      <c r="I1023" s="227"/>
      <c r="J1023" s="227"/>
      <c r="K1023" s="225"/>
      <c r="L1023" s="227"/>
    </row>
    <row r="1024" spans="1:12" ht="14.25">
      <c r="A1024" s="94">
        <v>1021</v>
      </c>
      <c r="B1024" s="94">
        <v>26</v>
      </c>
      <c r="C1024" s="279">
        <v>9834</v>
      </c>
      <c r="D1024" s="95" t="s">
        <v>1665</v>
      </c>
      <c r="E1024" s="280">
        <v>10695</v>
      </c>
      <c r="F1024" s="192"/>
      <c r="G1024" s="225"/>
      <c r="H1024" s="227"/>
      <c r="I1024" s="227"/>
      <c r="J1024" s="227"/>
      <c r="K1024" s="225"/>
      <c r="L1024" s="227"/>
    </row>
    <row r="1025" spans="1:12" ht="14.25">
      <c r="A1025" s="94">
        <v>1022</v>
      </c>
      <c r="B1025" s="97">
        <v>27</v>
      </c>
      <c r="C1025" s="279">
        <v>56606</v>
      </c>
      <c r="D1025" s="95" t="s">
        <v>1666</v>
      </c>
      <c r="E1025" s="280">
        <v>11375</v>
      </c>
      <c r="F1025" s="192"/>
      <c r="G1025" s="225"/>
      <c r="H1025" s="227"/>
      <c r="I1025" s="227"/>
      <c r="J1025" s="227"/>
      <c r="K1025" s="225"/>
      <c r="L1025" s="227"/>
    </row>
    <row r="1026" spans="1:12" ht="14.25">
      <c r="A1026" s="94">
        <v>1023</v>
      </c>
      <c r="B1026" s="94">
        <v>28</v>
      </c>
      <c r="C1026" s="273">
        <v>36410</v>
      </c>
      <c r="D1026" s="95" t="s">
        <v>1667</v>
      </c>
      <c r="E1026" s="275">
        <v>10696</v>
      </c>
      <c r="F1026" s="192"/>
      <c r="G1026" s="225"/>
      <c r="H1026" s="227"/>
      <c r="I1026" s="227"/>
      <c r="J1026" s="227"/>
      <c r="K1026" s="225"/>
      <c r="L1026" s="227"/>
    </row>
    <row r="1027" spans="1:12" ht="14.25">
      <c r="A1027" s="94">
        <v>1024</v>
      </c>
      <c r="B1027" s="94">
        <v>29</v>
      </c>
      <c r="C1027" s="273">
        <v>36409</v>
      </c>
      <c r="D1027" s="95" t="s">
        <v>826</v>
      </c>
      <c r="E1027" s="275">
        <v>4051</v>
      </c>
      <c r="F1027" s="192"/>
      <c r="G1027" s="225"/>
      <c r="H1027" s="227"/>
      <c r="I1027" s="227"/>
      <c r="J1027" s="227"/>
      <c r="K1027" s="225"/>
      <c r="L1027" s="227"/>
    </row>
    <row r="1028" spans="1:12" ht="14.25">
      <c r="A1028" s="94">
        <v>1025</v>
      </c>
      <c r="B1028" s="94">
        <v>30</v>
      </c>
      <c r="C1028" s="273">
        <v>33511</v>
      </c>
      <c r="D1028" s="95" t="s">
        <v>827</v>
      </c>
      <c r="E1028" s="275">
        <v>4052</v>
      </c>
      <c r="F1028" s="192"/>
      <c r="G1028" s="225"/>
      <c r="H1028" s="227"/>
      <c r="I1028" s="227"/>
      <c r="J1028" s="227"/>
      <c r="K1028" s="229"/>
      <c r="L1028" s="227"/>
    </row>
    <row r="1029" spans="1:12" ht="14.25">
      <c r="A1029" s="94">
        <v>1026</v>
      </c>
      <c r="B1029" s="94">
        <v>31</v>
      </c>
      <c r="C1029" s="273">
        <v>48801</v>
      </c>
      <c r="D1029" s="95" t="s">
        <v>828</v>
      </c>
      <c r="E1029" s="275">
        <v>4063</v>
      </c>
      <c r="F1029" s="192"/>
      <c r="G1029" s="225"/>
      <c r="H1029" s="227"/>
      <c r="I1029" s="227"/>
      <c r="J1029" s="227"/>
      <c r="K1029" s="225"/>
      <c r="L1029" s="227"/>
    </row>
    <row r="1030" spans="1:12" ht="14.25">
      <c r="A1030" s="94">
        <v>1027</v>
      </c>
      <c r="B1030" s="94">
        <v>32</v>
      </c>
      <c r="C1030" s="273">
        <v>37215</v>
      </c>
      <c r="D1030" s="95" t="s">
        <v>829</v>
      </c>
      <c r="E1030" s="275">
        <v>4053</v>
      </c>
      <c r="F1030" s="192"/>
      <c r="G1030" s="225"/>
      <c r="H1030" s="227"/>
      <c r="I1030" s="227"/>
      <c r="J1030" s="227"/>
      <c r="K1030" s="225"/>
      <c r="L1030" s="227"/>
    </row>
    <row r="1031" spans="1:12" ht="14.25">
      <c r="A1031" s="94">
        <v>1028</v>
      </c>
      <c r="B1031" s="94">
        <v>1</v>
      </c>
      <c r="C1031" s="273">
        <v>41619</v>
      </c>
      <c r="D1031" s="95" t="s">
        <v>830</v>
      </c>
      <c r="E1031" s="275">
        <v>9192</v>
      </c>
      <c r="F1031" s="192"/>
      <c r="G1031" s="225"/>
      <c r="H1031" s="227"/>
      <c r="I1031" s="227"/>
      <c r="J1031" s="227"/>
      <c r="K1031" s="225"/>
      <c r="L1031" s="227"/>
    </row>
    <row r="1032" spans="1:12" ht="14.25">
      <c r="A1032" s="94">
        <v>1029</v>
      </c>
      <c r="B1032" s="94">
        <v>2</v>
      </c>
      <c r="C1032" s="273">
        <v>52413</v>
      </c>
      <c r="D1032" s="95" t="s">
        <v>831</v>
      </c>
      <c r="E1032" s="275">
        <v>5861</v>
      </c>
      <c r="F1032" s="192"/>
      <c r="G1032" s="225"/>
      <c r="H1032" s="227"/>
      <c r="I1032" s="227"/>
      <c r="J1032" s="227"/>
      <c r="K1032" s="225"/>
      <c r="L1032" s="227"/>
    </row>
    <row r="1033" spans="1:12" ht="14.25">
      <c r="A1033" s="94">
        <v>1030</v>
      </c>
      <c r="B1033" s="94">
        <v>3</v>
      </c>
      <c r="C1033" s="273">
        <v>30449</v>
      </c>
      <c r="D1033" s="95" t="s">
        <v>832</v>
      </c>
      <c r="E1033" s="275">
        <v>5862</v>
      </c>
      <c r="F1033" s="225"/>
      <c r="G1033" s="225"/>
      <c r="H1033" s="227"/>
      <c r="I1033" s="227"/>
      <c r="J1033" s="227"/>
      <c r="K1033" s="241"/>
      <c r="L1033" s="227"/>
    </row>
    <row r="1034" spans="1:12" ht="14.25">
      <c r="A1034" s="94">
        <v>1031</v>
      </c>
      <c r="B1034" s="94">
        <v>4</v>
      </c>
      <c r="C1034" s="273">
        <v>42905</v>
      </c>
      <c r="D1034" s="95" t="s">
        <v>833</v>
      </c>
      <c r="E1034" s="275">
        <v>9193</v>
      </c>
      <c r="F1034" s="192"/>
      <c r="G1034" s="225"/>
      <c r="H1034" s="227"/>
      <c r="I1034" s="227"/>
      <c r="J1034" s="227"/>
      <c r="K1034" s="225"/>
      <c r="L1034" s="227"/>
    </row>
    <row r="1035" spans="1:12" ht="14.25">
      <c r="A1035" s="94">
        <v>1032</v>
      </c>
      <c r="B1035" s="97">
        <v>5</v>
      </c>
      <c r="C1035" s="273">
        <v>7508</v>
      </c>
      <c r="D1035" s="95" t="s">
        <v>834</v>
      </c>
      <c r="E1035" s="275">
        <v>5863</v>
      </c>
      <c r="F1035" s="192"/>
      <c r="G1035" s="225"/>
      <c r="H1035" s="227"/>
      <c r="I1035" s="227"/>
      <c r="J1035" s="227"/>
      <c r="K1035" s="225"/>
      <c r="L1035" s="227"/>
    </row>
    <row r="1036" spans="1:12" ht="14.25">
      <c r="A1036" s="94">
        <v>1033</v>
      </c>
      <c r="B1036" s="94">
        <v>6</v>
      </c>
      <c r="C1036" s="176">
        <v>7509</v>
      </c>
      <c r="D1036" s="95" t="s">
        <v>835</v>
      </c>
      <c r="E1036" s="177">
        <v>5864</v>
      </c>
      <c r="F1036" s="192"/>
      <c r="G1036" s="225"/>
      <c r="H1036" s="227"/>
      <c r="I1036" s="227"/>
      <c r="J1036" s="227"/>
      <c r="K1036" s="225"/>
      <c r="L1036" s="227"/>
    </row>
    <row r="1037" spans="1:12" ht="14.25">
      <c r="A1037" s="94">
        <v>1034</v>
      </c>
      <c r="B1037" s="94">
        <v>7</v>
      </c>
      <c r="C1037" s="176">
        <v>37712</v>
      </c>
      <c r="D1037" s="95" t="s">
        <v>269</v>
      </c>
      <c r="E1037" s="257">
        <v>5865</v>
      </c>
      <c r="F1037" s="192"/>
      <c r="G1037" s="225"/>
      <c r="H1037" s="227"/>
      <c r="I1037" s="227"/>
      <c r="J1037" s="227"/>
      <c r="K1037" s="225"/>
      <c r="L1037" s="227"/>
    </row>
    <row r="1038" spans="1:12" ht="14.25">
      <c r="A1038" s="94">
        <v>1035</v>
      </c>
      <c r="B1038" s="94">
        <v>8</v>
      </c>
      <c r="C1038" s="176">
        <v>40206</v>
      </c>
      <c r="D1038" s="95" t="s">
        <v>836</v>
      </c>
      <c r="E1038" s="257">
        <v>5866</v>
      </c>
      <c r="F1038" s="192"/>
      <c r="G1038" s="225"/>
      <c r="H1038" s="227"/>
      <c r="I1038" s="227"/>
      <c r="J1038" s="227"/>
      <c r="K1038" s="225"/>
      <c r="L1038" s="227"/>
    </row>
    <row r="1039" spans="1:12" ht="14.25">
      <c r="A1039" s="94">
        <v>1036</v>
      </c>
      <c r="B1039" s="94">
        <v>9</v>
      </c>
      <c r="C1039" s="176">
        <v>12042</v>
      </c>
      <c r="D1039" s="95" t="s">
        <v>271</v>
      </c>
      <c r="E1039" s="257">
        <v>5867</v>
      </c>
      <c r="F1039" s="192"/>
      <c r="G1039" s="225"/>
      <c r="H1039" s="227"/>
      <c r="I1039" s="227"/>
      <c r="J1039" s="227"/>
      <c r="K1039" s="225"/>
      <c r="L1039" s="227"/>
    </row>
    <row r="1040" spans="1:12" ht="14.25">
      <c r="A1040" s="94">
        <v>1037</v>
      </c>
      <c r="B1040" s="94">
        <v>10</v>
      </c>
      <c r="C1040" s="176">
        <v>21291</v>
      </c>
      <c r="D1040" s="95" t="s">
        <v>889</v>
      </c>
      <c r="E1040" s="257">
        <v>5868</v>
      </c>
      <c r="F1040" s="192"/>
      <c r="G1040" s="225"/>
      <c r="H1040" s="227"/>
      <c r="I1040" s="227"/>
      <c r="J1040" s="227"/>
      <c r="K1040" s="225"/>
      <c r="L1040" s="227"/>
    </row>
    <row r="1041" spans="1:12" ht="14.25">
      <c r="A1041" s="94">
        <v>1038</v>
      </c>
      <c r="B1041" s="94">
        <v>11</v>
      </c>
      <c r="C1041" s="176">
        <v>19161</v>
      </c>
      <c r="D1041" s="95" t="s">
        <v>837</v>
      </c>
      <c r="E1041" s="177">
        <v>5869</v>
      </c>
      <c r="F1041" s="192"/>
      <c r="G1041" s="225"/>
      <c r="H1041" s="227"/>
      <c r="I1041" s="227"/>
      <c r="J1041" s="227"/>
      <c r="K1041" s="225"/>
      <c r="L1041" s="227"/>
    </row>
    <row r="1042" spans="1:12" ht="14.25">
      <c r="A1042" s="94">
        <v>1039</v>
      </c>
      <c r="B1042" s="94">
        <v>12</v>
      </c>
      <c r="C1042" s="176">
        <v>38978</v>
      </c>
      <c r="D1042" s="95" t="s">
        <v>838</v>
      </c>
      <c r="E1042" s="177">
        <v>9194</v>
      </c>
      <c r="F1042" s="192"/>
      <c r="G1042" s="225"/>
      <c r="H1042" s="227"/>
      <c r="I1042" s="227"/>
      <c r="J1042" s="227"/>
      <c r="K1042" s="225"/>
      <c r="L1042" s="227"/>
    </row>
    <row r="1043" spans="1:12" ht="14.25">
      <c r="A1043" s="94">
        <v>1040</v>
      </c>
      <c r="B1043" s="94">
        <v>13</v>
      </c>
      <c r="C1043" s="176">
        <v>49003</v>
      </c>
      <c r="D1043" s="95" t="s">
        <v>1668</v>
      </c>
      <c r="E1043" s="177">
        <v>10285</v>
      </c>
      <c r="F1043" s="192"/>
      <c r="G1043" s="225"/>
      <c r="H1043" s="227"/>
      <c r="I1043" s="227"/>
      <c r="J1043" s="227"/>
      <c r="K1043" s="225"/>
      <c r="L1043" s="227"/>
    </row>
    <row r="1044" spans="1:12" ht="14.25">
      <c r="A1044" s="94">
        <v>1041</v>
      </c>
      <c r="B1044" s="94">
        <v>14</v>
      </c>
      <c r="C1044" s="176">
        <v>46186</v>
      </c>
      <c r="D1044" s="95" t="s">
        <v>1669</v>
      </c>
      <c r="E1044" s="177">
        <v>10286</v>
      </c>
      <c r="F1044" s="192"/>
      <c r="G1044" s="225"/>
      <c r="H1044" s="227"/>
      <c r="I1044" s="227"/>
      <c r="J1044" s="227"/>
      <c r="K1044" s="225"/>
      <c r="L1044" s="227"/>
    </row>
    <row r="1045" spans="1:12" ht="14.25">
      <c r="A1045" s="94">
        <v>1042</v>
      </c>
      <c r="B1045" s="94">
        <v>15</v>
      </c>
      <c r="C1045" s="176">
        <v>38773</v>
      </c>
      <c r="D1045" s="95" t="s">
        <v>839</v>
      </c>
      <c r="E1045" s="257">
        <v>9195</v>
      </c>
      <c r="F1045" s="192"/>
      <c r="G1045" s="225"/>
      <c r="H1045" s="227"/>
      <c r="I1045" s="227"/>
      <c r="J1045" s="227"/>
      <c r="K1045" s="225"/>
      <c r="L1045" s="227"/>
    </row>
    <row r="1046" spans="1:12" ht="14.25">
      <c r="A1046" s="94">
        <v>1043</v>
      </c>
      <c r="B1046" s="94">
        <v>16</v>
      </c>
      <c r="C1046" s="176">
        <v>36673</v>
      </c>
      <c r="D1046" s="95" t="s">
        <v>840</v>
      </c>
      <c r="E1046" s="177">
        <v>5871</v>
      </c>
      <c r="F1046" s="192"/>
      <c r="G1046" s="225"/>
      <c r="H1046" s="227"/>
      <c r="I1046" s="227"/>
      <c r="J1046" s="227"/>
      <c r="K1046" s="225"/>
      <c r="L1046" s="227"/>
    </row>
    <row r="1047" spans="1:12" ht="14.25">
      <c r="A1047" s="94">
        <v>1044</v>
      </c>
      <c r="B1047" s="94">
        <v>17</v>
      </c>
      <c r="C1047" s="176">
        <v>41526</v>
      </c>
      <c r="D1047" s="95" t="s">
        <v>841</v>
      </c>
      <c r="E1047" s="177">
        <v>5870</v>
      </c>
      <c r="F1047" s="192"/>
      <c r="G1047" s="225"/>
      <c r="H1047" s="227"/>
      <c r="I1047" s="227"/>
      <c r="J1047" s="227"/>
      <c r="K1047" s="225"/>
      <c r="L1047" s="227"/>
    </row>
    <row r="1048" spans="1:12" ht="14.25">
      <c r="A1048" s="94">
        <v>1045</v>
      </c>
      <c r="B1048" s="94">
        <v>18</v>
      </c>
      <c r="C1048" s="176">
        <v>41620</v>
      </c>
      <c r="D1048" s="95" t="s">
        <v>1670</v>
      </c>
      <c r="E1048" s="177">
        <v>10287</v>
      </c>
      <c r="F1048" s="192"/>
      <c r="G1048" s="225"/>
      <c r="H1048" s="227"/>
      <c r="I1048" s="227"/>
      <c r="J1048" s="227"/>
      <c r="K1048" s="225"/>
      <c r="L1048" s="227"/>
    </row>
    <row r="1049" spans="1:12" ht="14.25">
      <c r="A1049" s="94">
        <v>1046</v>
      </c>
      <c r="B1049" s="94">
        <v>1</v>
      </c>
      <c r="C1049" s="176">
        <v>7626</v>
      </c>
      <c r="D1049" s="95" t="s">
        <v>842</v>
      </c>
      <c r="E1049" s="177">
        <v>821</v>
      </c>
      <c r="F1049" s="192"/>
      <c r="G1049" s="225"/>
      <c r="H1049" s="227"/>
      <c r="I1049" s="227"/>
      <c r="J1049" s="227"/>
      <c r="K1049" s="225"/>
      <c r="L1049" s="227"/>
    </row>
    <row r="1050" spans="1:12" ht="14.25">
      <c r="A1050" s="94">
        <v>1047</v>
      </c>
      <c r="B1050" s="94">
        <v>2</v>
      </c>
      <c r="C1050" s="176">
        <v>10562</v>
      </c>
      <c r="D1050" s="95" t="s">
        <v>843</v>
      </c>
      <c r="E1050" s="177">
        <v>822</v>
      </c>
      <c r="F1050" s="192"/>
      <c r="G1050" s="225"/>
      <c r="H1050" s="227"/>
      <c r="I1050" s="227"/>
      <c r="J1050" s="227"/>
      <c r="K1050" s="225"/>
      <c r="L1050" s="227"/>
    </row>
    <row r="1051" spans="1:12" ht="14.25">
      <c r="A1051" s="94">
        <v>1048</v>
      </c>
      <c r="B1051" s="94">
        <v>3</v>
      </c>
      <c r="C1051" s="176">
        <v>32179</v>
      </c>
      <c r="D1051" s="95" t="s">
        <v>71</v>
      </c>
      <c r="E1051" s="177">
        <v>823</v>
      </c>
      <c r="F1051" s="192"/>
      <c r="G1051" s="225"/>
      <c r="H1051" s="227"/>
      <c r="I1051" s="227"/>
      <c r="J1051" s="227"/>
      <c r="K1051" s="225"/>
      <c r="L1051" s="227"/>
    </row>
    <row r="1052" spans="1:12" ht="14.25">
      <c r="A1052" s="94">
        <v>1049</v>
      </c>
      <c r="B1052" s="97">
        <v>4</v>
      </c>
      <c r="C1052" s="176">
        <v>799</v>
      </c>
      <c r="D1052" s="95" t="s">
        <v>845</v>
      </c>
      <c r="E1052" s="177">
        <v>824</v>
      </c>
      <c r="F1052" s="192"/>
      <c r="G1052" s="225"/>
      <c r="H1052" s="227"/>
      <c r="I1052" s="227"/>
      <c r="J1052" s="227"/>
      <c r="K1052" s="225"/>
      <c r="L1052" s="227"/>
    </row>
    <row r="1053" spans="1:12" ht="14.25">
      <c r="A1053" s="94">
        <v>1050</v>
      </c>
      <c r="B1053" s="94">
        <v>5</v>
      </c>
      <c r="C1053" s="169">
        <v>1218</v>
      </c>
      <c r="D1053" s="95" t="s">
        <v>72</v>
      </c>
      <c r="E1053" s="170">
        <v>825</v>
      </c>
      <c r="F1053" s="192"/>
      <c r="G1053" s="225"/>
      <c r="H1053" s="227"/>
      <c r="I1053" s="227"/>
      <c r="J1053" s="227"/>
      <c r="K1053" s="225"/>
      <c r="L1053" s="227"/>
    </row>
    <row r="1054" spans="1:12" ht="14.25">
      <c r="A1054" s="94">
        <v>1051</v>
      </c>
      <c r="B1054" s="94">
        <v>6</v>
      </c>
      <c r="C1054" s="169">
        <v>51111</v>
      </c>
      <c r="D1054" s="95" t="s">
        <v>846</v>
      </c>
      <c r="E1054" s="170">
        <v>2856</v>
      </c>
      <c r="F1054" s="192"/>
      <c r="G1054" s="225"/>
      <c r="H1054" s="227"/>
      <c r="I1054" s="227"/>
      <c r="J1054" s="227"/>
      <c r="K1054" s="225"/>
      <c r="L1054" s="227"/>
    </row>
    <row r="1055" spans="1:12" ht="14.25">
      <c r="A1055" s="94">
        <v>1052</v>
      </c>
      <c r="B1055" s="94">
        <v>7</v>
      </c>
      <c r="C1055" s="169">
        <v>42295</v>
      </c>
      <c r="D1055" s="95" t="s">
        <v>847</v>
      </c>
      <c r="E1055" s="170">
        <v>826</v>
      </c>
      <c r="F1055" s="192"/>
      <c r="G1055" s="225"/>
      <c r="H1055" s="227"/>
      <c r="I1055" s="227"/>
      <c r="J1055" s="227"/>
      <c r="K1055" s="225"/>
      <c r="L1055" s="227"/>
    </row>
    <row r="1056" spans="1:12" ht="14.25">
      <c r="A1056" s="94">
        <v>1053</v>
      </c>
      <c r="B1056" s="94">
        <v>8</v>
      </c>
      <c r="C1056" s="169">
        <v>15034</v>
      </c>
      <c r="D1056" s="95" t="s">
        <v>848</v>
      </c>
      <c r="E1056" s="170">
        <v>827</v>
      </c>
      <c r="F1056" s="192"/>
      <c r="G1056" s="225"/>
      <c r="H1056" s="227"/>
      <c r="I1056" s="227"/>
      <c r="J1056" s="227"/>
      <c r="K1056" s="225"/>
      <c r="L1056" s="227"/>
    </row>
    <row r="1057" spans="1:12" ht="14.25">
      <c r="A1057" s="94">
        <v>1054</v>
      </c>
      <c r="B1057" s="94">
        <v>9</v>
      </c>
      <c r="C1057" s="178">
        <v>5505</v>
      </c>
      <c r="D1057" s="95" t="s">
        <v>1671</v>
      </c>
      <c r="E1057" s="179">
        <v>10327</v>
      </c>
      <c r="F1057" s="192"/>
      <c r="G1057" s="225"/>
      <c r="H1057" s="227"/>
      <c r="I1057" s="227"/>
      <c r="J1057" s="227"/>
      <c r="K1057" s="225"/>
      <c r="L1057" s="227"/>
    </row>
    <row r="1058" spans="1:12" ht="14.25">
      <c r="A1058" s="94">
        <v>1055</v>
      </c>
      <c r="B1058" s="94">
        <v>10</v>
      </c>
      <c r="C1058" s="169">
        <v>48663</v>
      </c>
      <c r="D1058" s="95" t="s">
        <v>849</v>
      </c>
      <c r="E1058" s="170">
        <v>837</v>
      </c>
      <c r="F1058" s="192"/>
      <c r="G1058" s="225"/>
      <c r="H1058" s="227"/>
      <c r="I1058" s="227"/>
      <c r="J1058" s="227"/>
      <c r="K1058" s="225"/>
      <c r="L1058" s="227"/>
    </row>
    <row r="1059" spans="1:12" ht="14.25">
      <c r="A1059" s="94">
        <v>1056</v>
      </c>
      <c r="B1059" s="94">
        <v>11</v>
      </c>
      <c r="C1059" s="169">
        <v>51112</v>
      </c>
      <c r="D1059" s="95" t="s">
        <v>850</v>
      </c>
      <c r="E1059" s="170">
        <v>838</v>
      </c>
      <c r="F1059" s="192"/>
      <c r="G1059" s="225"/>
      <c r="H1059" s="227"/>
      <c r="I1059" s="227"/>
      <c r="J1059" s="227"/>
      <c r="K1059" s="225"/>
      <c r="L1059" s="227"/>
    </row>
    <row r="1060" spans="1:12" ht="14.25">
      <c r="A1060" s="94">
        <v>1057</v>
      </c>
      <c r="B1060" s="94">
        <v>12</v>
      </c>
      <c r="C1060" s="169">
        <v>14260</v>
      </c>
      <c r="D1060" s="95" t="s">
        <v>851</v>
      </c>
      <c r="E1060" s="170">
        <v>828</v>
      </c>
      <c r="F1060" s="192"/>
      <c r="G1060" s="225"/>
      <c r="H1060" s="227"/>
      <c r="I1060" s="227"/>
      <c r="J1060" s="227"/>
      <c r="K1060" s="225"/>
      <c r="L1060" s="227"/>
    </row>
    <row r="1061" spans="1:12" ht="14.25">
      <c r="A1061" s="94">
        <v>1058</v>
      </c>
      <c r="B1061" s="94">
        <v>13</v>
      </c>
      <c r="C1061" s="169">
        <v>5493</v>
      </c>
      <c r="D1061" s="95" t="s">
        <v>852</v>
      </c>
      <c r="E1061" s="170">
        <v>829</v>
      </c>
      <c r="F1061" s="192"/>
      <c r="G1061" s="225"/>
      <c r="H1061" s="227"/>
      <c r="I1061" s="227"/>
      <c r="J1061" s="227"/>
      <c r="K1061" s="225"/>
      <c r="L1061" s="227"/>
    </row>
    <row r="1062" spans="1:12" ht="14.25">
      <c r="A1062" s="94">
        <v>1059</v>
      </c>
      <c r="B1062" s="94">
        <v>14</v>
      </c>
      <c r="C1062" s="169">
        <v>30040</v>
      </c>
      <c r="D1062" s="95" t="s">
        <v>853</v>
      </c>
      <c r="E1062" s="170">
        <v>830</v>
      </c>
      <c r="F1062" s="192"/>
      <c r="G1062" s="225"/>
      <c r="H1062" s="227"/>
      <c r="I1062" s="227"/>
      <c r="J1062" s="227"/>
      <c r="K1062" s="225"/>
      <c r="L1062" s="227"/>
    </row>
    <row r="1063" spans="1:12" ht="14.25">
      <c r="A1063" s="94">
        <v>1060</v>
      </c>
      <c r="B1063" s="94">
        <v>15</v>
      </c>
      <c r="C1063" s="169">
        <v>986</v>
      </c>
      <c r="D1063" s="95" t="s">
        <v>854</v>
      </c>
      <c r="E1063" s="170">
        <v>831</v>
      </c>
      <c r="F1063" s="192"/>
      <c r="G1063" s="225"/>
      <c r="H1063" s="227"/>
      <c r="I1063" s="227"/>
      <c r="J1063" s="227"/>
      <c r="K1063" s="225"/>
      <c r="L1063" s="227"/>
    </row>
    <row r="1064" spans="1:12" ht="14.25">
      <c r="A1064" s="94">
        <v>1061</v>
      </c>
      <c r="B1064" s="94">
        <v>16</v>
      </c>
      <c r="C1064" s="169">
        <v>53662</v>
      </c>
      <c r="D1064" s="95" t="s">
        <v>855</v>
      </c>
      <c r="E1064" s="170">
        <v>832</v>
      </c>
      <c r="F1064" s="192"/>
      <c r="G1064" s="225"/>
      <c r="H1064" s="227"/>
      <c r="I1064" s="227"/>
      <c r="J1064" s="227"/>
      <c r="K1064" s="225"/>
      <c r="L1064" s="227"/>
    </row>
    <row r="1065" spans="1:12" ht="14.25">
      <c r="A1065" s="94">
        <v>1062</v>
      </c>
      <c r="B1065" s="94">
        <v>17</v>
      </c>
      <c r="C1065" s="169">
        <v>38775</v>
      </c>
      <c r="D1065" s="95" t="s">
        <v>73</v>
      </c>
      <c r="E1065" s="170">
        <v>839</v>
      </c>
      <c r="F1065" s="192"/>
      <c r="G1065" s="225"/>
      <c r="H1065" s="227"/>
      <c r="I1065" s="227"/>
      <c r="J1065" s="227"/>
      <c r="K1065" s="225"/>
      <c r="L1065" s="227"/>
    </row>
    <row r="1066" spans="1:12" ht="14.25">
      <c r="A1066" s="94">
        <v>1063</v>
      </c>
      <c r="B1066" s="94">
        <v>18</v>
      </c>
      <c r="C1066" s="169">
        <v>40570</v>
      </c>
      <c r="D1066" s="95" t="s">
        <v>856</v>
      </c>
      <c r="E1066" s="255">
        <v>833</v>
      </c>
      <c r="F1066" s="192"/>
      <c r="G1066" s="225"/>
      <c r="H1066" s="227"/>
      <c r="I1066" s="227"/>
      <c r="J1066" s="227"/>
      <c r="K1066" s="229"/>
      <c r="L1066" s="227"/>
    </row>
    <row r="1067" spans="1:12" ht="14.25">
      <c r="A1067" s="94">
        <v>1064</v>
      </c>
      <c r="B1067" s="94">
        <v>19</v>
      </c>
      <c r="C1067" s="169">
        <v>44161</v>
      </c>
      <c r="D1067" s="95" t="s">
        <v>857</v>
      </c>
      <c r="E1067" s="255">
        <v>834</v>
      </c>
      <c r="F1067" s="192"/>
      <c r="G1067" s="225"/>
      <c r="H1067" s="227"/>
      <c r="I1067" s="227"/>
      <c r="J1067" s="227"/>
      <c r="K1067" s="225"/>
      <c r="L1067" s="227"/>
    </row>
    <row r="1068" spans="1:12" ht="14.25">
      <c r="A1068" s="94">
        <v>1065</v>
      </c>
      <c r="B1068" s="94">
        <v>20</v>
      </c>
      <c r="C1068" s="169">
        <v>18408</v>
      </c>
      <c r="D1068" s="95" t="s">
        <v>858</v>
      </c>
      <c r="E1068" s="255">
        <v>835</v>
      </c>
      <c r="F1068" s="192"/>
      <c r="G1068" s="225"/>
      <c r="H1068" s="227"/>
      <c r="I1068" s="227"/>
      <c r="J1068" s="227"/>
      <c r="K1068" s="225"/>
      <c r="L1068" s="227"/>
    </row>
    <row r="1069" spans="1:12" ht="14.25">
      <c r="A1069" s="94">
        <v>1066</v>
      </c>
      <c r="B1069" s="94">
        <v>21</v>
      </c>
      <c r="C1069" s="169">
        <v>54107</v>
      </c>
      <c r="D1069" s="95" t="s">
        <v>1293</v>
      </c>
      <c r="E1069" s="255">
        <v>840</v>
      </c>
      <c r="F1069" s="192"/>
      <c r="G1069" s="225"/>
      <c r="H1069" s="227"/>
      <c r="I1069" s="227"/>
      <c r="J1069" s="227"/>
      <c r="K1069" s="225"/>
      <c r="L1069" s="227"/>
    </row>
    <row r="1070" spans="1:12" ht="14.25">
      <c r="A1070" s="94">
        <v>1067</v>
      </c>
      <c r="B1070" s="94">
        <v>22</v>
      </c>
      <c r="C1070" s="169">
        <v>31729</v>
      </c>
      <c r="D1070" s="95" t="s">
        <v>70</v>
      </c>
      <c r="E1070" s="255">
        <v>836</v>
      </c>
      <c r="F1070" s="192"/>
      <c r="G1070" s="225"/>
      <c r="H1070" s="227"/>
      <c r="I1070" s="227"/>
      <c r="J1070" s="227"/>
      <c r="K1070" s="225"/>
      <c r="L1070" s="227"/>
    </row>
    <row r="1071" spans="1:12" ht="14.25">
      <c r="A1071" s="94">
        <v>1068</v>
      </c>
      <c r="B1071" s="97">
        <v>23</v>
      </c>
      <c r="C1071" s="169">
        <v>55302</v>
      </c>
      <c r="D1071" s="95" t="s">
        <v>859</v>
      </c>
      <c r="E1071" s="255">
        <v>8442</v>
      </c>
      <c r="F1071" s="192"/>
      <c r="G1071" s="225"/>
      <c r="H1071" s="227"/>
      <c r="I1071" s="227"/>
      <c r="J1071" s="227"/>
      <c r="K1071" s="225"/>
      <c r="L1071" s="227"/>
    </row>
    <row r="1072" spans="1:12" ht="14.25">
      <c r="A1072" s="94">
        <v>1069</v>
      </c>
      <c r="B1072" s="94">
        <v>24</v>
      </c>
      <c r="C1072" s="173">
        <v>54106</v>
      </c>
      <c r="D1072" s="95" t="s">
        <v>1292</v>
      </c>
      <c r="E1072" s="254">
        <v>2857</v>
      </c>
      <c r="F1072" s="192"/>
      <c r="G1072" s="225"/>
      <c r="H1072" s="227"/>
      <c r="I1072" s="227"/>
      <c r="J1072" s="227"/>
      <c r="K1072" s="225"/>
      <c r="L1072" s="227"/>
    </row>
    <row r="1073" spans="1:12" ht="14.25">
      <c r="A1073" s="94">
        <v>1070</v>
      </c>
      <c r="B1073" s="94">
        <v>25</v>
      </c>
      <c r="C1073" s="173">
        <v>43432</v>
      </c>
      <c r="D1073" s="95" t="s">
        <v>730</v>
      </c>
      <c r="E1073" s="254">
        <v>7573</v>
      </c>
      <c r="F1073" s="192"/>
      <c r="G1073" s="225"/>
      <c r="H1073" s="227"/>
      <c r="I1073" s="227"/>
      <c r="J1073" s="227"/>
      <c r="K1073" s="225"/>
      <c r="L1073" s="227"/>
    </row>
    <row r="1074" spans="1:12" ht="14.25">
      <c r="A1074" s="94">
        <v>1071</v>
      </c>
      <c r="B1074" s="94">
        <v>26</v>
      </c>
      <c r="C1074" s="173">
        <v>54390</v>
      </c>
      <c r="D1074" s="95" t="s">
        <v>731</v>
      </c>
      <c r="E1074" s="254">
        <v>2867</v>
      </c>
      <c r="F1074" s="192"/>
      <c r="G1074" s="225"/>
      <c r="H1074" s="227"/>
      <c r="I1074" s="227"/>
      <c r="J1074" s="227"/>
      <c r="K1074" s="225"/>
      <c r="L1074" s="227"/>
    </row>
    <row r="1075" spans="1:12" ht="14.25">
      <c r="A1075" s="94">
        <v>1072</v>
      </c>
      <c r="B1075" s="94">
        <v>1</v>
      </c>
      <c r="C1075" s="173">
        <v>54023</v>
      </c>
      <c r="D1075" s="95" t="s">
        <v>1290</v>
      </c>
      <c r="E1075" s="254">
        <v>8494</v>
      </c>
      <c r="F1075" s="192"/>
      <c r="G1075" s="225"/>
      <c r="H1075" s="227"/>
      <c r="I1075" s="227"/>
      <c r="J1075" s="227"/>
      <c r="K1075" s="225"/>
      <c r="L1075" s="227"/>
    </row>
    <row r="1076" spans="1:12" ht="14.25">
      <c r="A1076" s="94">
        <v>1073</v>
      </c>
      <c r="B1076" s="94">
        <v>2</v>
      </c>
      <c r="C1076" s="173">
        <v>46054</v>
      </c>
      <c r="D1076" s="95" t="s">
        <v>860</v>
      </c>
      <c r="E1076" s="174">
        <v>8495</v>
      </c>
      <c r="F1076" s="192"/>
      <c r="G1076" s="225"/>
      <c r="H1076" s="227"/>
      <c r="I1076" s="227"/>
      <c r="J1076" s="227"/>
      <c r="K1076" s="225"/>
      <c r="L1076" s="227"/>
    </row>
    <row r="1077" spans="1:12" ht="14.25">
      <c r="A1077" s="94">
        <v>1074</v>
      </c>
      <c r="B1077" s="97">
        <v>3</v>
      </c>
      <c r="C1077" s="173">
        <v>33914</v>
      </c>
      <c r="D1077" s="95" t="s">
        <v>861</v>
      </c>
      <c r="E1077" s="174">
        <v>8473</v>
      </c>
      <c r="F1077" s="192"/>
      <c r="G1077" s="225"/>
      <c r="H1077" s="227"/>
      <c r="I1077" s="227"/>
      <c r="J1077" s="227"/>
      <c r="K1077" s="225"/>
      <c r="L1077" s="227"/>
    </row>
    <row r="1078" spans="1:12" ht="14.25">
      <c r="A1078" s="94">
        <v>1075</v>
      </c>
      <c r="B1078" s="94">
        <v>4</v>
      </c>
      <c r="C1078" s="180">
        <v>32533</v>
      </c>
      <c r="D1078" s="95" t="s">
        <v>862</v>
      </c>
      <c r="E1078" s="181">
        <v>8474</v>
      </c>
      <c r="F1078" s="192"/>
      <c r="G1078" s="225"/>
      <c r="H1078" s="227"/>
      <c r="I1078" s="227"/>
      <c r="J1078" s="227"/>
      <c r="K1078" s="225"/>
      <c r="L1078" s="227"/>
    </row>
    <row r="1079" spans="1:12" ht="14.25">
      <c r="A1079" s="94">
        <v>1076</v>
      </c>
      <c r="B1079" s="94">
        <v>5</v>
      </c>
      <c r="C1079" s="180">
        <v>50301</v>
      </c>
      <c r="D1079" s="95" t="s">
        <v>863</v>
      </c>
      <c r="E1079" s="181">
        <v>8496</v>
      </c>
      <c r="F1079" s="192"/>
      <c r="G1079" s="225"/>
      <c r="H1079" s="227"/>
      <c r="I1079" s="227"/>
      <c r="J1079" s="227"/>
      <c r="K1079" s="225"/>
      <c r="L1079" s="227"/>
    </row>
    <row r="1080" spans="1:12" ht="14.25">
      <c r="A1080" s="94">
        <v>1077</v>
      </c>
      <c r="B1080" s="94">
        <v>6</v>
      </c>
      <c r="C1080" s="180">
        <v>6657</v>
      </c>
      <c r="D1080" s="95" t="s">
        <v>864</v>
      </c>
      <c r="E1080" s="181">
        <v>8475</v>
      </c>
      <c r="F1080" s="192"/>
      <c r="G1080" s="225"/>
      <c r="H1080" s="227"/>
      <c r="I1080" s="227"/>
      <c r="J1080" s="227"/>
      <c r="K1080" s="225"/>
      <c r="L1080" s="227"/>
    </row>
    <row r="1081" spans="1:12" ht="14.25">
      <c r="A1081" s="94">
        <v>1078</v>
      </c>
      <c r="B1081" s="94">
        <v>7</v>
      </c>
      <c r="C1081" s="180">
        <v>11193</v>
      </c>
      <c r="D1081" s="95" t="s">
        <v>865</v>
      </c>
      <c r="E1081" s="181">
        <v>8476</v>
      </c>
      <c r="F1081" s="192"/>
      <c r="G1081" s="225"/>
      <c r="H1081" s="227"/>
      <c r="I1081" s="227"/>
      <c r="J1081" s="227"/>
      <c r="K1081" s="225"/>
      <c r="L1081" s="227"/>
    </row>
    <row r="1082" spans="1:12" ht="14.25">
      <c r="A1082" s="94">
        <v>1079</v>
      </c>
      <c r="B1082" s="94">
        <v>8</v>
      </c>
      <c r="C1082" s="180">
        <v>52889</v>
      </c>
      <c r="D1082" s="95" t="s">
        <v>866</v>
      </c>
      <c r="E1082" s="258">
        <v>8497</v>
      </c>
      <c r="F1082" s="192"/>
      <c r="G1082" s="225"/>
      <c r="H1082" s="227"/>
      <c r="I1082" s="227"/>
      <c r="J1082" s="227"/>
      <c r="K1082" s="225"/>
      <c r="L1082" s="227"/>
    </row>
    <row r="1083" spans="1:12" ht="14.25">
      <c r="A1083" s="94">
        <v>1080</v>
      </c>
      <c r="B1083" s="97">
        <v>9</v>
      </c>
      <c r="C1083" s="180">
        <v>6658</v>
      </c>
      <c r="D1083" s="95" t="s">
        <v>867</v>
      </c>
      <c r="E1083" s="258">
        <v>8477</v>
      </c>
      <c r="F1083" s="192"/>
      <c r="G1083" s="225"/>
      <c r="H1083" s="227"/>
      <c r="I1083" s="227"/>
      <c r="J1083" s="227"/>
      <c r="K1083" s="225"/>
      <c r="L1083" s="227"/>
    </row>
    <row r="1084" spans="1:12" ht="14.25">
      <c r="A1084" s="94">
        <v>1081</v>
      </c>
      <c r="B1084" s="94">
        <v>10</v>
      </c>
      <c r="C1084" s="169">
        <v>50300</v>
      </c>
      <c r="D1084" s="95" t="s">
        <v>868</v>
      </c>
      <c r="E1084" s="170">
        <v>8498</v>
      </c>
      <c r="F1084" s="192"/>
      <c r="G1084" s="225"/>
      <c r="H1084" s="227"/>
      <c r="I1084" s="227"/>
      <c r="J1084" s="227"/>
      <c r="K1084" s="225"/>
      <c r="L1084" s="227"/>
    </row>
    <row r="1085" spans="1:12" ht="14.25">
      <c r="A1085" s="94">
        <v>1082</v>
      </c>
      <c r="B1085" s="94">
        <v>11</v>
      </c>
      <c r="C1085" s="169">
        <v>46056</v>
      </c>
      <c r="D1085" s="95" t="s">
        <v>869</v>
      </c>
      <c r="E1085" s="170">
        <v>8499</v>
      </c>
      <c r="F1085" s="192"/>
      <c r="G1085" s="225"/>
      <c r="H1085" s="227"/>
      <c r="I1085" s="227"/>
      <c r="J1085" s="227"/>
      <c r="K1085" s="225"/>
      <c r="L1085" s="227"/>
    </row>
    <row r="1086" spans="1:12" ht="14.25">
      <c r="A1086" s="94">
        <v>1083</v>
      </c>
      <c r="B1086" s="94">
        <v>12</v>
      </c>
      <c r="C1086" s="169">
        <v>50299</v>
      </c>
      <c r="D1086" s="95" t="s">
        <v>870</v>
      </c>
      <c r="E1086" s="170">
        <v>8478</v>
      </c>
      <c r="F1086" s="192"/>
      <c r="G1086" s="225"/>
      <c r="H1086" s="227"/>
      <c r="I1086" s="227"/>
      <c r="J1086" s="227"/>
      <c r="K1086" s="225"/>
      <c r="L1086" s="227"/>
    </row>
    <row r="1087" spans="1:12" ht="14.25">
      <c r="A1087" s="94">
        <v>1084</v>
      </c>
      <c r="B1087" s="94">
        <v>13</v>
      </c>
      <c r="C1087" s="169">
        <v>32953</v>
      </c>
      <c r="D1087" s="95" t="s">
        <v>871</v>
      </c>
      <c r="E1087" s="170">
        <v>8479</v>
      </c>
      <c r="F1087" s="192"/>
      <c r="G1087" s="225"/>
      <c r="H1087" s="227"/>
      <c r="I1087" s="227"/>
      <c r="J1087" s="227"/>
      <c r="K1087" s="225"/>
      <c r="L1087" s="227"/>
    </row>
    <row r="1088" spans="1:12" ht="14.25">
      <c r="A1088" s="94">
        <v>1085</v>
      </c>
      <c r="B1088" s="94">
        <v>14</v>
      </c>
      <c r="C1088" s="169">
        <v>50302</v>
      </c>
      <c r="D1088" s="95" t="s">
        <v>872</v>
      </c>
      <c r="E1088" s="170">
        <v>8500</v>
      </c>
      <c r="F1088" s="192"/>
      <c r="G1088" s="225"/>
      <c r="H1088" s="227"/>
      <c r="I1088" s="227"/>
      <c r="J1088" s="227"/>
      <c r="K1088" s="225"/>
      <c r="L1088" s="227"/>
    </row>
    <row r="1089" spans="1:12" ht="14.25">
      <c r="A1089" s="94">
        <v>1086</v>
      </c>
      <c r="B1089" s="94">
        <v>15</v>
      </c>
      <c r="C1089" s="169">
        <v>50303</v>
      </c>
      <c r="D1089" s="95" t="s">
        <v>873</v>
      </c>
      <c r="E1089" s="170">
        <v>8501</v>
      </c>
      <c r="F1089" s="192"/>
      <c r="G1089" s="225"/>
      <c r="H1089" s="227"/>
      <c r="I1089" s="227"/>
      <c r="J1089" s="227"/>
      <c r="K1089" s="225"/>
      <c r="L1089" s="227"/>
    </row>
    <row r="1090" spans="1:12" ht="14.25">
      <c r="A1090" s="94">
        <v>1087</v>
      </c>
      <c r="B1090" s="97">
        <v>16</v>
      </c>
      <c r="C1090" s="169">
        <v>52888</v>
      </c>
      <c r="D1090" s="95" t="s">
        <v>874</v>
      </c>
      <c r="E1090" s="170">
        <v>8480</v>
      </c>
      <c r="F1090" s="192"/>
      <c r="G1090" s="225"/>
      <c r="H1090" s="227"/>
      <c r="I1090" s="227"/>
      <c r="J1090" s="227"/>
      <c r="K1090" s="229"/>
      <c r="L1090" s="227"/>
    </row>
    <row r="1091" spans="1:12" ht="14.25">
      <c r="A1091" s="94">
        <v>1088</v>
      </c>
      <c r="B1091" s="94">
        <v>17</v>
      </c>
      <c r="C1091" s="178">
        <v>7443</v>
      </c>
      <c r="D1091" s="95" t="s">
        <v>875</v>
      </c>
      <c r="E1091" s="179">
        <v>8481</v>
      </c>
      <c r="F1091" s="192"/>
      <c r="G1091" s="225"/>
      <c r="H1091" s="227"/>
      <c r="I1091" s="227"/>
      <c r="J1091" s="227"/>
      <c r="K1091" s="225"/>
      <c r="L1091" s="227"/>
    </row>
    <row r="1092" spans="1:12" ht="14.25">
      <c r="A1092" s="94">
        <v>1089</v>
      </c>
      <c r="B1092" s="94">
        <v>18</v>
      </c>
      <c r="C1092" s="178">
        <v>19886</v>
      </c>
      <c r="D1092" s="95" t="s">
        <v>1286</v>
      </c>
      <c r="E1092" s="179">
        <v>8482</v>
      </c>
      <c r="F1092" s="192"/>
      <c r="G1092" s="225"/>
      <c r="H1092" s="227"/>
      <c r="I1092" s="227"/>
      <c r="J1092" s="227"/>
      <c r="K1092" s="225"/>
      <c r="L1092" s="227"/>
    </row>
    <row r="1093" spans="1:12" ht="14.25">
      <c r="A1093" s="94">
        <v>1090</v>
      </c>
      <c r="B1093" s="94">
        <v>19</v>
      </c>
      <c r="C1093" s="178">
        <v>22568</v>
      </c>
      <c r="D1093" s="95" t="s">
        <v>876</v>
      </c>
      <c r="E1093" s="179">
        <v>8483</v>
      </c>
      <c r="F1093" s="192"/>
      <c r="G1093" s="225"/>
      <c r="H1093" s="227"/>
      <c r="I1093" s="227"/>
      <c r="J1093" s="227"/>
      <c r="K1093" s="225"/>
      <c r="L1093" s="227"/>
    </row>
    <row r="1094" spans="1:12" ht="14.25">
      <c r="A1094" s="94">
        <v>1091</v>
      </c>
      <c r="B1094" s="94">
        <v>20</v>
      </c>
      <c r="C1094" s="178">
        <v>6660</v>
      </c>
      <c r="D1094" s="95" t="s">
        <v>877</v>
      </c>
      <c r="E1094" s="179">
        <v>8484</v>
      </c>
      <c r="F1094" s="192"/>
      <c r="G1094" s="225"/>
      <c r="H1094" s="227"/>
      <c r="I1094" s="227"/>
      <c r="J1094" s="227"/>
      <c r="K1094" s="225"/>
      <c r="L1094" s="227"/>
    </row>
    <row r="1095" spans="1:12" ht="14.25">
      <c r="A1095" s="94">
        <v>1092</v>
      </c>
      <c r="B1095" s="94">
        <v>21</v>
      </c>
      <c r="C1095" s="178">
        <v>35708</v>
      </c>
      <c r="D1095" s="95" t="s">
        <v>878</v>
      </c>
      <c r="E1095" s="179">
        <v>8485</v>
      </c>
      <c r="F1095" s="192"/>
      <c r="G1095" s="225"/>
      <c r="H1095" s="227"/>
      <c r="I1095" s="227"/>
      <c r="J1095" s="227"/>
      <c r="K1095" s="225"/>
      <c r="L1095" s="227"/>
    </row>
    <row r="1096" spans="1:12" ht="14.25">
      <c r="A1096" s="94">
        <v>1093</v>
      </c>
      <c r="B1096" s="94">
        <v>22</v>
      </c>
      <c r="C1096" s="178">
        <v>34849</v>
      </c>
      <c r="D1096" s="95" t="s">
        <v>879</v>
      </c>
      <c r="E1096" s="256">
        <v>8486</v>
      </c>
      <c r="F1096" s="192"/>
      <c r="G1096" s="225"/>
      <c r="H1096" s="227"/>
      <c r="I1096" s="227"/>
      <c r="J1096" s="227"/>
      <c r="K1096" s="225"/>
      <c r="L1096" s="227"/>
    </row>
    <row r="1097" spans="1:12" ht="14.25">
      <c r="A1097" s="94">
        <v>1094</v>
      </c>
      <c r="B1097" s="94">
        <v>23</v>
      </c>
      <c r="C1097" s="178">
        <v>8298</v>
      </c>
      <c r="D1097" s="95" t="s">
        <v>880</v>
      </c>
      <c r="E1097" s="179">
        <v>8487</v>
      </c>
      <c r="F1097" s="192"/>
      <c r="G1097" s="225"/>
      <c r="H1097" s="227"/>
      <c r="I1097" s="227"/>
      <c r="J1097" s="227"/>
      <c r="K1097" s="229"/>
      <c r="L1097" s="227"/>
    </row>
    <row r="1098" spans="1:12" ht="14.25">
      <c r="A1098" s="94">
        <v>1095</v>
      </c>
      <c r="B1098" s="94">
        <v>24</v>
      </c>
      <c r="C1098" s="178">
        <v>50298</v>
      </c>
      <c r="D1098" s="95" t="s">
        <v>881</v>
      </c>
      <c r="E1098" s="179">
        <v>8488</v>
      </c>
      <c r="F1098" s="192"/>
      <c r="G1098" s="225"/>
      <c r="H1098" s="227"/>
      <c r="I1098" s="227"/>
      <c r="J1098" s="227"/>
      <c r="K1098" s="225"/>
      <c r="L1098" s="227"/>
    </row>
    <row r="1099" spans="1:12" ht="14.25">
      <c r="A1099" s="94">
        <v>1096</v>
      </c>
      <c r="B1099" s="97">
        <v>25</v>
      </c>
      <c r="C1099" s="178">
        <v>25460</v>
      </c>
      <c r="D1099" s="95" t="s">
        <v>882</v>
      </c>
      <c r="E1099" s="179">
        <v>8489</v>
      </c>
      <c r="F1099" s="192"/>
      <c r="G1099" s="225"/>
      <c r="H1099" s="227"/>
      <c r="I1099" s="227"/>
      <c r="J1099" s="227"/>
      <c r="K1099" s="225"/>
      <c r="L1099" s="227"/>
    </row>
    <row r="1100" spans="1:12" ht="14.25">
      <c r="A1100" s="94">
        <v>1097</v>
      </c>
      <c r="B1100" s="94">
        <v>26</v>
      </c>
      <c r="C1100" s="171">
        <v>2286</v>
      </c>
      <c r="D1100" s="95" t="s">
        <v>883</v>
      </c>
      <c r="E1100" s="172">
        <v>8490</v>
      </c>
      <c r="F1100" s="192"/>
      <c r="G1100" s="225"/>
      <c r="H1100" s="227"/>
      <c r="I1100" s="227"/>
      <c r="J1100" s="227"/>
      <c r="K1100" s="225"/>
      <c r="L1100" s="227"/>
    </row>
    <row r="1101" spans="1:12" ht="14.25">
      <c r="A1101" s="94">
        <v>1098</v>
      </c>
      <c r="B1101" s="94">
        <v>27</v>
      </c>
      <c r="C1101" s="171">
        <v>6655</v>
      </c>
      <c r="D1101" s="95" t="s">
        <v>884</v>
      </c>
      <c r="E1101" s="172">
        <v>8491</v>
      </c>
      <c r="F1101" s="192"/>
      <c r="G1101" s="225"/>
      <c r="H1101" s="227"/>
      <c r="I1101" s="227"/>
      <c r="J1101" s="227"/>
      <c r="K1101" s="225"/>
      <c r="L1101" s="227"/>
    </row>
    <row r="1102" spans="1:12" ht="14.25">
      <c r="A1102" s="94">
        <v>1099</v>
      </c>
      <c r="B1102" s="94">
        <v>28</v>
      </c>
      <c r="C1102" s="171">
        <v>52890</v>
      </c>
      <c r="D1102" s="95" t="s">
        <v>885</v>
      </c>
      <c r="E1102" s="172">
        <v>8502</v>
      </c>
      <c r="F1102" s="192"/>
      <c r="G1102" s="225"/>
      <c r="H1102" s="227"/>
      <c r="I1102" s="227"/>
      <c r="J1102" s="227"/>
      <c r="K1102" s="225"/>
      <c r="L1102" s="227"/>
    </row>
    <row r="1103" spans="1:12" ht="14.25">
      <c r="A1103" s="94">
        <v>1100</v>
      </c>
      <c r="B1103" s="94">
        <v>29</v>
      </c>
      <c r="C1103" s="171">
        <v>1400</v>
      </c>
      <c r="D1103" s="95" t="s">
        <v>886</v>
      </c>
      <c r="E1103" s="172">
        <v>8492</v>
      </c>
      <c r="F1103" s="192"/>
      <c r="G1103" s="225"/>
      <c r="H1103" s="227"/>
      <c r="I1103" s="227"/>
      <c r="J1103" s="227"/>
      <c r="K1103" s="225"/>
      <c r="L1103" s="227"/>
    </row>
    <row r="1104" spans="1:12" ht="14.25">
      <c r="A1104" s="94">
        <v>1101</v>
      </c>
      <c r="B1104" s="94">
        <v>30</v>
      </c>
      <c r="C1104" s="171">
        <v>44741</v>
      </c>
      <c r="D1104" s="95" t="s">
        <v>887</v>
      </c>
      <c r="E1104" s="172">
        <v>8493</v>
      </c>
      <c r="F1104" s="192"/>
      <c r="G1104" s="225"/>
      <c r="H1104" s="227"/>
      <c r="I1104" s="227"/>
      <c r="J1104" s="227"/>
      <c r="K1104" s="225"/>
      <c r="L1104" s="227"/>
    </row>
    <row r="1105" spans="1:12" ht="14.25">
      <c r="A1105" s="94">
        <v>1102</v>
      </c>
      <c r="B1105" s="94">
        <v>1</v>
      </c>
      <c r="C1105" s="171">
        <v>36122</v>
      </c>
      <c r="D1105" s="95" t="s">
        <v>888</v>
      </c>
      <c r="E1105" s="172">
        <v>9381</v>
      </c>
      <c r="F1105" s="192"/>
      <c r="G1105" s="225"/>
      <c r="H1105" s="227"/>
      <c r="I1105" s="227"/>
      <c r="J1105" s="227"/>
      <c r="K1105" s="225"/>
      <c r="L1105" s="227"/>
    </row>
    <row r="1106" spans="1:12" ht="14.25">
      <c r="A1106" s="94">
        <v>1103</v>
      </c>
      <c r="B1106" s="94">
        <v>2</v>
      </c>
      <c r="C1106" s="171">
        <v>32351</v>
      </c>
      <c r="D1106" s="95" t="s">
        <v>890</v>
      </c>
      <c r="E1106" s="172">
        <v>9382</v>
      </c>
      <c r="F1106" s="192"/>
      <c r="G1106" s="225"/>
      <c r="H1106" s="227"/>
      <c r="I1106" s="227"/>
      <c r="J1106" s="227"/>
      <c r="K1106" s="225"/>
      <c r="L1106" s="227"/>
    </row>
    <row r="1107" spans="1:12" ht="14.25">
      <c r="A1107" s="94">
        <v>1104</v>
      </c>
      <c r="B1107" s="94">
        <v>3</v>
      </c>
      <c r="C1107" s="171">
        <v>33895</v>
      </c>
      <c r="D1107" s="95" t="s">
        <v>891</v>
      </c>
      <c r="E1107" s="259">
        <v>9383</v>
      </c>
      <c r="F1107" s="192"/>
      <c r="G1107" s="225"/>
      <c r="H1107" s="227"/>
      <c r="I1107" s="227"/>
      <c r="J1107" s="227"/>
      <c r="K1107" s="225"/>
      <c r="L1107" s="227"/>
    </row>
    <row r="1108" spans="1:12" ht="14.25">
      <c r="A1108" s="94">
        <v>1105</v>
      </c>
      <c r="B1108" s="97">
        <v>4</v>
      </c>
      <c r="C1108" s="171">
        <v>14694</v>
      </c>
      <c r="D1108" s="95" t="s">
        <v>892</v>
      </c>
      <c r="E1108" s="259">
        <v>9384</v>
      </c>
      <c r="F1108" s="192"/>
      <c r="G1108" s="225"/>
      <c r="H1108" s="227"/>
      <c r="I1108" s="227"/>
      <c r="J1108" s="227"/>
      <c r="K1108" s="225"/>
      <c r="L1108" s="227"/>
    </row>
    <row r="1109" spans="1:12" ht="14.25">
      <c r="A1109" s="94">
        <v>1106</v>
      </c>
      <c r="B1109" s="94">
        <v>5</v>
      </c>
      <c r="C1109" s="182">
        <v>51653</v>
      </c>
      <c r="D1109" s="95" t="s">
        <v>893</v>
      </c>
      <c r="E1109" s="260">
        <v>9385</v>
      </c>
      <c r="F1109" s="192"/>
      <c r="G1109" s="225"/>
      <c r="H1109" s="227"/>
      <c r="I1109" s="227"/>
      <c r="J1109" s="227"/>
      <c r="K1109" s="225"/>
      <c r="L1109" s="227"/>
    </row>
    <row r="1110" spans="1:12" ht="14.25">
      <c r="A1110" s="94">
        <v>1107</v>
      </c>
      <c r="B1110" s="94">
        <v>6</v>
      </c>
      <c r="C1110" s="182">
        <v>20212</v>
      </c>
      <c r="D1110" s="95" t="s">
        <v>894</v>
      </c>
      <c r="E1110" s="260">
        <v>9386</v>
      </c>
      <c r="F1110" s="192"/>
      <c r="G1110" s="225"/>
      <c r="H1110" s="227"/>
      <c r="I1110" s="227"/>
      <c r="J1110" s="227"/>
      <c r="K1110" s="225"/>
      <c r="L1110" s="227"/>
    </row>
    <row r="1111" spans="1:12" ht="14.25">
      <c r="A1111" s="94">
        <v>1108</v>
      </c>
      <c r="B1111" s="94">
        <v>7</v>
      </c>
      <c r="C1111" s="182">
        <v>47110</v>
      </c>
      <c r="D1111" s="95" t="s">
        <v>895</v>
      </c>
      <c r="E1111" s="183">
        <v>9387</v>
      </c>
      <c r="F1111" s="192"/>
      <c r="G1111" s="225"/>
      <c r="H1111" s="227"/>
      <c r="I1111" s="227"/>
      <c r="J1111" s="227"/>
      <c r="K1111" s="225"/>
      <c r="L1111" s="227"/>
    </row>
    <row r="1112" spans="1:12" ht="14.25">
      <c r="A1112" s="94">
        <v>1109</v>
      </c>
      <c r="B1112" s="94">
        <v>8</v>
      </c>
      <c r="C1112" s="182">
        <v>50968</v>
      </c>
      <c r="D1112" s="95" t="s">
        <v>896</v>
      </c>
      <c r="E1112" s="183">
        <v>9389</v>
      </c>
      <c r="F1112" s="192"/>
      <c r="G1112" s="225"/>
      <c r="H1112" s="227"/>
      <c r="I1112" s="227"/>
      <c r="J1112" s="227"/>
      <c r="K1112" s="225"/>
      <c r="L1112" s="227"/>
    </row>
    <row r="1113" spans="1:12" ht="14.25">
      <c r="A1113" s="94">
        <v>1110</v>
      </c>
      <c r="B1113" s="94">
        <v>9</v>
      </c>
      <c r="C1113" s="182">
        <v>20213</v>
      </c>
      <c r="D1113" s="95" t="s">
        <v>897</v>
      </c>
      <c r="E1113" s="183">
        <v>9388</v>
      </c>
      <c r="F1113" s="192"/>
      <c r="G1113" s="225"/>
      <c r="H1113" s="227"/>
      <c r="I1113" s="227"/>
      <c r="J1113" s="227"/>
      <c r="K1113" s="225"/>
      <c r="L1113" s="227"/>
    </row>
    <row r="1114" spans="1:12" ht="14.25">
      <c r="A1114" s="94">
        <v>1111</v>
      </c>
      <c r="B1114" s="94">
        <v>1</v>
      </c>
      <c r="C1114" s="182">
        <v>6739</v>
      </c>
      <c r="D1114" s="95" t="s">
        <v>898</v>
      </c>
      <c r="E1114" s="183">
        <v>6682</v>
      </c>
      <c r="F1114" s="192"/>
      <c r="G1114" s="225"/>
      <c r="H1114" s="227"/>
      <c r="I1114" s="227"/>
      <c r="J1114" s="227"/>
      <c r="K1114" s="225"/>
      <c r="L1114" s="227"/>
    </row>
    <row r="1115" spans="1:12" ht="14.25">
      <c r="A1115" s="94">
        <v>1112</v>
      </c>
      <c r="B1115" s="94">
        <v>2</v>
      </c>
      <c r="C1115" s="182">
        <v>6748</v>
      </c>
      <c r="D1115" s="95" t="s">
        <v>899</v>
      </c>
      <c r="E1115" s="183">
        <v>6683</v>
      </c>
      <c r="F1115" s="192"/>
      <c r="G1115" s="225"/>
      <c r="H1115" s="227"/>
      <c r="I1115" s="227"/>
      <c r="J1115" s="227"/>
      <c r="K1115" s="225"/>
      <c r="L1115" s="227"/>
    </row>
    <row r="1116" spans="1:12" ht="14.25">
      <c r="A1116" s="94">
        <v>1113</v>
      </c>
      <c r="B1116" s="94">
        <v>3</v>
      </c>
      <c r="C1116" s="182">
        <v>19487</v>
      </c>
      <c r="D1116" s="95" t="s">
        <v>900</v>
      </c>
      <c r="E1116" s="183">
        <v>6684</v>
      </c>
      <c r="F1116" s="192"/>
      <c r="G1116" s="225"/>
      <c r="H1116" s="227"/>
      <c r="I1116" s="227"/>
      <c r="J1116" s="227"/>
      <c r="K1116" s="225"/>
      <c r="L1116" s="227"/>
    </row>
    <row r="1117" spans="1:12" ht="14.25">
      <c r="A1117" s="94">
        <v>1114</v>
      </c>
      <c r="B1117" s="94">
        <v>4</v>
      </c>
      <c r="C1117" s="186">
        <v>8259</v>
      </c>
      <c r="D1117" s="95" t="s">
        <v>901</v>
      </c>
      <c r="E1117" s="188">
        <v>6685</v>
      </c>
      <c r="F1117" s="192"/>
      <c r="G1117" s="225"/>
      <c r="H1117" s="227"/>
      <c r="I1117" s="227"/>
      <c r="J1117" s="227"/>
      <c r="K1117" s="225"/>
      <c r="L1117" s="227"/>
    </row>
    <row r="1118" spans="1:12" ht="14.25">
      <c r="A1118" s="94">
        <v>1115</v>
      </c>
      <c r="B1118" s="94">
        <v>5</v>
      </c>
      <c r="C1118" s="261">
        <v>6621</v>
      </c>
      <c r="D1118" s="175" t="s">
        <v>785</v>
      </c>
      <c r="E1118" s="262">
        <v>6889</v>
      </c>
      <c r="F1118" s="192"/>
      <c r="G1118" s="225"/>
      <c r="H1118" s="227"/>
      <c r="I1118" s="227"/>
      <c r="J1118" s="227"/>
      <c r="K1118" s="225"/>
      <c r="L1118" s="227"/>
    </row>
    <row r="1119" spans="1:12" ht="14.25">
      <c r="A1119" s="94">
        <v>1116</v>
      </c>
      <c r="B1119" s="94">
        <v>6</v>
      </c>
      <c r="C1119" s="184">
        <v>27586</v>
      </c>
      <c r="D1119" s="95" t="s">
        <v>902</v>
      </c>
      <c r="E1119" s="263">
        <v>6686</v>
      </c>
      <c r="F1119" s="192"/>
      <c r="G1119" s="225"/>
      <c r="H1119" s="227"/>
      <c r="I1119" s="227"/>
      <c r="J1119" s="227"/>
      <c r="K1119" s="225"/>
      <c r="L1119" s="227"/>
    </row>
    <row r="1120" spans="1:12" ht="14.25">
      <c r="A1120" s="94">
        <v>1117</v>
      </c>
      <c r="B1120" s="94">
        <v>7</v>
      </c>
      <c r="C1120" s="184">
        <v>6625</v>
      </c>
      <c r="D1120" s="95" t="s">
        <v>903</v>
      </c>
      <c r="E1120" s="263">
        <v>6687</v>
      </c>
      <c r="F1120" s="192"/>
      <c r="G1120" s="225"/>
      <c r="H1120" s="227"/>
      <c r="I1120" s="227"/>
      <c r="J1120" s="227"/>
      <c r="K1120" s="225"/>
      <c r="L1120" s="227"/>
    </row>
    <row r="1121" spans="1:12" ht="14.25">
      <c r="A1121" s="94">
        <v>1118</v>
      </c>
      <c r="B1121" s="94">
        <v>1</v>
      </c>
      <c r="C1121" s="184">
        <v>41510</v>
      </c>
      <c r="D1121" s="95" t="s">
        <v>1443</v>
      </c>
      <c r="E1121" s="263">
        <v>8975</v>
      </c>
      <c r="F1121" s="192"/>
      <c r="G1121" s="225"/>
      <c r="H1121" s="227"/>
      <c r="I1121" s="227"/>
      <c r="J1121" s="227"/>
      <c r="K1121" s="225"/>
      <c r="L1121" s="227"/>
    </row>
    <row r="1122" spans="1:12" ht="14.25">
      <c r="A1122" s="94">
        <v>1119</v>
      </c>
      <c r="B1122" s="94">
        <v>2</v>
      </c>
      <c r="C1122" s="184">
        <v>47182</v>
      </c>
      <c r="D1122" s="95" t="s">
        <v>904</v>
      </c>
      <c r="E1122" s="263">
        <v>8976</v>
      </c>
      <c r="F1122" s="192"/>
      <c r="G1122" s="225"/>
      <c r="H1122" s="227"/>
      <c r="I1122" s="227"/>
      <c r="J1122" s="227"/>
      <c r="K1122" s="225"/>
      <c r="L1122" s="227"/>
    </row>
    <row r="1123" spans="1:12" ht="14.25">
      <c r="A1123" s="94">
        <v>1120</v>
      </c>
      <c r="B1123" s="94">
        <v>3</v>
      </c>
      <c r="C1123" s="184">
        <v>42212</v>
      </c>
      <c r="D1123" s="95" t="s">
        <v>1444</v>
      </c>
      <c r="E1123" s="263">
        <v>8977</v>
      </c>
      <c r="F1123" s="192"/>
      <c r="G1123" s="225"/>
      <c r="H1123" s="227"/>
      <c r="I1123" s="227"/>
      <c r="J1123" s="227"/>
      <c r="K1123" s="225"/>
      <c r="L1123" s="227"/>
    </row>
    <row r="1124" spans="1:12" ht="14.25">
      <c r="A1124" s="94">
        <v>1121</v>
      </c>
      <c r="B1124" s="94">
        <v>4</v>
      </c>
      <c r="C1124" s="184">
        <v>47180</v>
      </c>
      <c r="D1124" s="95" t="s">
        <v>905</v>
      </c>
      <c r="E1124" s="185">
        <v>8978</v>
      </c>
      <c r="F1124" s="192"/>
      <c r="G1124" s="225"/>
      <c r="H1124" s="227"/>
      <c r="I1124" s="227"/>
      <c r="J1124" s="227"/>
      <c r="K1124" s="225"/>
      <c r="L1124" s="227"/>
    </row>
    <row r="1125" spans="1:12" ht="14.25">
      <c r="A1125" s="94">
        <v>1122</v>
      </c>
      <c r="B1125" s="94">
        <v>5</v>
      </c>
      <c r="C1125" s="184">
        <v>47181</v>
      </c>
      <c r="D1125" s="95" t="s">
        <v>906</v>
      </c>
      <c r="E1125" s="185">
        <v>8979</v>
      </c>
      <c r="F1125" s="192"/>
      <c r="G1125" s="225"/>
      <c r="H1125" s="227"/>
      <c r="I1125" s="227"/>
      <c r="J1125" s="227"/>
      <c r="K1125" s="229"/>
      <c r="L1125" s="227"/>
    </row>
    <row r="1126" spans="1:12" ht="14.25">
      <c r="A1126" s="94">
        <v>1123</v>
      </c>
      <c r="B1126" s="94">
        <v>6</v>
      </c>
      <c r="C1126" s="173">
        <v>42211</v>
      </c>
      <c r="D1126" s="95" t="s">
        <v>907</v>
      </c>
      <c r="E1126" s="174">
        <v>8980</v>
      </c>
      <c r="F1126" s="192"/>
      <c r="G1126" s="225"/>
      <c r="H1126" s="227"/>
      <c r="I1126" s="227"/>
      <c r="J1126" s="227"/>
      <c r="K1126" s="225"/>
      <c r="L1126" s="227"/>
    </row>
    <row r="1127" spans="1:12" ht="14.25">
      <c r="A1127" s="94">
        <v>1124</v>
      </c>
      <c r="B1127" s="94">
        <v>7</v>
      </c>
      <c r="C1127" s="173">
        <v>32701</v>
      </c>
      <c r="D1127" s="95" t="s">
        <v>1672</v>
      </c>
      <c r="E1127" s="254">
        <v>8981</v>
      </c>
      <c r="F1127" s="192"/>
      <c r="G1127" s="225"/>
      <c r="H1127" s="227"/>
      <c r="I1127" s="227"/>
      <c r="J1127" s="227"/>
      <c r="K1127" s="225"/>
      <c r="L1127" s="227"/>
    </row>
    <row r="1128" spans="1:12" ht="14.25">
      <c r="A1128" s="94">
        <v>1125</v>
      </c>
      <c r="B1128" s="94">
        <v>8</v>
      </c>
      <c r="C1128" s="173">
        <v>42213</v>
      </c>
      <c r="D1128" s="95" t="s">
        <v>908</v>
      </c>
      <c r="E1128" s="254">
        <v>8982</v>
      </c>
      <c r="F1128" s="192"/>
      <c r="G1128" s="225"/>
      <c r="H1128" s="227"/>
      <c r="I1128" s="227"/>
      <c r="J1128" s="227"/>
      <c r="K1128" s="225"/>
      <c r="L1128" s="227"/>
    </row>
    <row r="1129" spans="1:12" ht="14.25">
      <c r="A1129" s="94">
        <v>1126</v>
      </c>
      <c r="B1129" s="94">
        <v>1</v>
      </c>
      <c r="C1129" s="173">
        <v>50898</v>
      </c>
      <c r="D1129" s="95" t="s">
        <v>909</v>
      </c>
      <c r="E1129" s="254">
        <v>3047</v>
      </c>
      <c r="F1129" s="192"/>
      <c r="G1129" s="225"/>
      <c r="H1129" s="227"/>
      <c r="I1129" s="227"/>
      <c r="J1129" s="227"/>
      <c r="K1129" s="225"/>
      <c r="L1129" s="227"/>
    </row>
    <row r="1130" spans="1:12" ht="14.25">
      <c r="A1130" s="94">
        <v>1127</v>
      </c>
      <c r="B1130" s="94">
        <v>2</v>
      </c>
      <c r="C1130" s="264">
        <v>55586</v>
      </c>
      <c r="D1130" s="175" t="s">
        <v>1673</v>
      </c>
      <c r="E1130" s="265">
        <v>9631</v>
      </c>
      <c r="F1130" s="192"/>
      <c r="G1130" s="225"/>
      <c r="H1130" s="227"/>
      <c r="I1130" s="227"/>
      <c r="J1130" s="227"/>
      <c r="K1130" s="225"/>
      <c r="L1130" s="227"/>
    </row>
    <row r="1131" spans="1:12" ht="14.25">
      <c r="A1131" s="94">
        <v>1128</v>
      </c>
      <c r="B1131" s="94">
        <v>3</v>
      </c>
      <c r="C1131" s="266">
        <v>54410</v>
      </c>
      <c r="D1131" s="95" t="s">
        <v>1445</v>
      </c>
      <c r="E1131" s="267">
        <v>3056</v>
      </c>
      <c r="F1131" s="192"/>
      <c r="G1131" s="225"/>
      <c r="H1131" s="227"/>
      <c r="I1131" s="227"/>
      <c r="J1131" s="227"/>
      <c r="K1131" s="225"/>
      <c r="L1131" s="227"/>
    </row>
    <row r="1132" spans="1:12" ht="14.25">
      <c r="A1132" s="94">
        <v>1129</v>
      </c>
      <c r="B1132" s="94">
        <v>4</v>
      </c>
      <c r="C1132" s="266">
        <v>54409</v>
      </c>
      <c r="D1132" s="95" t="s">
        <v>1446</v>
      </c>
      <c r="E1132" s="267">
        <v>3055</v>
      </c>
      <c r="F1132" s="192"/>
      <c r="G1132" s="225"/>
      <c r="H1132" s="227"/>
      <c r="I1132" s="227"/>
      <c r="J1132" s="227"/>
      <c r="K1132" s="225"/>
      <c r="L1132" s="227"/>
    </row>
    <row r="1133" spans="1:12" ht="14.25">
      <c r="A1133" s="94">
        <v>1130</v>
      </c>
      <c r="B1133" s="94">
        <v>5</v>
      </c>
      <c r="C1133" s="266">
        <v>54406</v>
      </c>
      <c r="D1133" s="95" t="s">
        <v>1447</v>
      </c>
      <c r="E1133" s="267">
        <v>3052</v>
      </c>
      <c r="F1133" s="192"/>
      <c r="G1133" s="225"/>
      <c r="H1133" s="227"/>
      <c r="I1133" s="227"/>
      <c r="J1133" s="227"/>
      <c r="K1133" s="225"/>
      <c r="L1133" s="227"/>
    </row>
    <row r="1134" spans="1:12" ht="14.25">
      <c r="A1134" s="94">
        <v>1131</v>
      </c>
      <c r="B1134" s="94">
        <v>6</v>
      </c>
      <c r="C1134" s="266">
        <v>55824</v>
      </c>
      <c r="D1134" s="95" t="s">
        <v>1674</v>
      </c>
      <c r="E1134" s="267">
        <v>10347</v>
      </c>
      <c r="F1134" s="192"/>
      <c r="G1134" s="225"/>
      <c r="H1134" s="227"/>
      <c r="I1134" s="227"/>
      <c r="J1134" s="227"/>
      <c r="K1134" s="225"/>
      <c r="L1134" s="227"/>
    </row>
    <row r="1135" spans="1:12" ht="14.25">
      <c r="A1135" s="94">
        <v>1132</v>
      </c>
      <c r="B1135" s="97">
        <v>7</v>
      </c>
      <c r="C1135" s="266">
        <v>51471</v>
      </c>
      <c r="D1135" s="95" t="s">
        <v>910</v>
      </c>
      <c r="E1135" s="267">
        <v>3050</v>
      </c>
      <c r="F1135" s="192"/>
      <c r="G1135" s="225"/>
      <c r="H1135" s="227"/>
      <c r="I1135" s="227"/>
      <c r="J1135" s="227"/>
      <c r="K1135" s="225"/>
      <c r="L1135" s="227"/>
    </row>
    <row r="1136" spans="1:12" ht="14.25">
      <c r="A1136" s="94">
        <v>1133</v>
      </c>
      <c r="B1136" s="94">
        <v>8</v>
      </c>
      <c r="C1136" s="266">
        <v>51470</v>
      </c>
      <c r="D1136" s="95" t="s">
        <v>911</v>
      </c>
      <c r="E1136" s="268">
        <v>3048</v>
      </c>
      <c r="F1136" s="192"/>
      <c r="G1136" s="225"/>
      <c r="H1136" s="227"/>
      <c r="I1136" s="227"/>
      <c r="J1136" s="227"/>
      <c r="K1136" s="225"/>
      <c r="L1136" s="227"/>
    </row>
    <row r="1137" spans="1:12">
      <c r="A1137" s="94">
        <v>1134</v>
      </c>
      <c r="B1137" s="94">
        <v>9</v>
      </c>
      <c r="C1137" s="266">
        <v>50119</v>
      </c>
      <c r="D1137" s="95" t="s">
        <v>912</v>
      </c>
      <c r="E1137" s="268">
        <v>3049</v>
      </c>
      <c r="F1137" s="242"/>
      <c r="G1137" s="242"/>
      <c r="H1137" s="242"/>
      <c r="I1137" s="243"/>
      <c r="J1137" s="243"/>
      <c r="K1137" s="242"/>
      <c r="L1137" s="243"/>
    </row>
    <row r="1138" spans="1:12" ht="14.25">
      <c r="A1138" s="94">
        <v>1135</v>
      </c>
      <c r="B1138" s="94">
        <v>10</v>
      </c>
      <c r="C1138" s="266">
        <v>54407</v>
      </c>
      <c r="D1138" s="95" t="s">
        <v>1448</v>
      </c>
      <c r="E1138" s="268">
        <v>3053</v>
      </c>
      <c r="F1138" s="192"/>
      <c r="G1138" s="225"/>
      <c r="H1138" s="227"/>
      <c r="I1138" s="227"/>
      <c r="J1138" s="227"/>
      <c r="K1138" s="225"/>
      <c r="L1138" s="227"/>
    </row>
    <row r="1139" spans="1:12" ht="14.25">
      <c r="A1139" s="94">
        <v>1136</v>
      </c>
      <c r="B1139" s="94">
        <v>11</v>
      </c>
      <c r="C1139" s="94">
        <v>55587</v>
      </c>
      <c r="D1139" s="95" t="s">
        <v>1675</v>
      </c>
      <c r="E1139" s="268">
        <v>9632</v>
      </c>
      <c r="F1139" s="192"/>
      <c r="G1139" s="225"/>
      <c r="H1139" s="227"/>
      <c r="I1139" s="227"/>
      <c r="J1139" s="227"/>
      <c r="K1139" s="229"/>
      <c r="L1139" s="227"/>
    </row>
    <row r="1140" spans="1:12" ht="14.25">
      <c r="A1140" s="94">
        <v>1137</v>
      </c>
      <c r="B1140" s="94">
        <v>12</v>
      </c>
      <c r="C1140" s="269">
        <v>51422</v>
      </c>
      <c r="D1140" s="95" t="s">
        <v>913</v>
      </c>
      <c r="E1140" s="270">
        <v>3044</v>
      </c>
      <c r="F1140" s="192"/>
      <c r="G1140" s="225"/>
      <c r="H1140" s="227"/>
      <c r="I1140" s="227"/>
      <c r="J1140" s="227"/>
      <c r="K1140" s="225"/>
      <c r="L1140" s="227"/>
    </row>
    <row r="1141" spans="1:12" ht="14.25">
      <c r="A1141" s="94">
        <v>1138</v>
      </c>
      <c r="B1141" s="94">
        <v>13</v>
      </c>
      <c r="C1141" s="269">
        <v>54408</v>
      </c>
      <c r="D1141" s="95" t="s">
        <v>1449</v>
      </c>
      <c r="E1141" s="270">
        <v>3054</v>
      </c>
      <c r="F1141" s="192"/>
      <c r="G1141" s="225"/>
      <c r="H1141" s="227"/>
      <c r="I1141" s="227"/>
      <c r="J1141" s="227"/>
      <c r="K1141" s="225"/>
      <c r="L1141" s="227"/>
    </row>
    <row r="1142" spans="1:12" ht="14.25">
      <c r="A1142" s="94">
        <v>1139</v>
      </c>
      <c r="B1142" s="94">
        <v>14</v>
      </c>
      <c r="C1142" s="269">
        <v>22582</v>
      </c>
      <c r="D1142" s="95" t="s">
        <v>914</v>
      </c>
      <c r="E1142" s="270">
        <v>3045</v>
      </c>
      <c r="F1142" s="192"/>
      <c r="G1142" s="225"/>
      <c r="H1142" s="227"/>
      <c r="I1142" s="227"/>
      <c r="J1142" s="227"/>
      <c r="K1142" s="225"/>
      <c r="L1142" s="227"/>
    </row>
    <row r="1143" spans="1:12" ht="14.25">
      <c r="A1143" s="94">
        <v>1140</v>
      </c>
      <c r="B1143" s="94">
        <v>15</v>
      </c>
      <c r="C1143" s="269">
        <v>55611</v>
      </c>
      <c r="D1143" s="95" t="s">
        <v>1676</v>
      </c>
      <c r="E1143" s="270">
        <v>9740</v>
      </c>
      <c r="F1143" s="192"/>
      <c r="G1143" s="225"/>
      <c r="H1143" s="227"/>
      <c r="I1143" s="227"/>
      <c r="J1143" s="227"/>
      <c r="K1143" s="225"/>
      <c r="L1143" s="227"/>
    </row>
    <row r="1144" spans="1:12" ht="14.25">
      <c r="A1144" s="94">
        <v>1141</v>
      </c>
      <c r="B1144" s="94">
        <v>16</v>
      </c>
      <c r="C1144" s="173">
        <v>51472</v>
      </c>
      <c r="D1144" s="95" t="s">
        <v>915</v>
      </c>
      <c r="E1144" s="254">
        <v>3046</v>
      </c>
      <c r="F1144" s="192"/>
      <c r="G1144" s="225"/>
      <c r="H1144" s="227"/>
      <c r="I1144" s="227"/>
      <c r="J1144" s="227"/>
      <c r="K1144" s="225"/>
      <c r="L1144" s="227"/>
    </row>
    <row r="1145" spans="1:12" ht="14.25">
      <c r="A1145" s="94">
        <v>1142</v>
      </c>
      <c r="B1145" s="94">
        <v>17</v>
      </c>
      <c r="C1145" s="271">
        <v>54405</v>
      </c>
      <c r="D1145" s="95" t="s">
        <v>1450</v>
      </c>
      <c r="E1145" s="272">
        <v>3051</v>
      </c>
      <c r="F1145" s="192"/>
      <c r="G1145" s="225"/>
      <c r="H1145" s="227"/>
      <c r="I1145" s="227"/>
      <c r="J1145" s="227"/>
      <c r="K1145" s="225"/>
      <c r="L1145" s="227"/>
    </row>
    <row r="1146" spans="1:12" ht="14.25">
      <c r="A1146" s="94">
        <v>1143</v>
      </c>
      <c r="B1146" s="94">
        <v>1</v>
      </c>
      <c r="C1146" s="271">
        <v>23881</v>
      </c>
      <c r="D1146" s="95" t="s">
        <v>916</v>
      </c>
      <c r="E1146" s="272">
        <v>8693</v>
      </c>
      <c r="F1146" s="192"/>
      <c r="G1146" s="225"/>
      <c r="H1146" s="227"/>
      <c r="I1146" s="227"/>
      <c r="J1146" s="227"/>
      <c r="K1146" s="225"/>
      <c r="L1146" s="227"/>
    </row>
    <row r="1147" spans="1:12" ht="14.25">
      <c r="A1147" s="94">
        <v>1144</v>
      </c>
      <c r="B1147" s="94">
        <v>2</v>
      </c>
      <c r="C1147" s="271">
        <v>23882</v>
      </c>
      <c r="D1147" s="95" t="s">
        <v>917</v>
      </c>
      <c r="E1147" s="272">
        <v>8689</v>
      </c>
      <c r="F1147" s="192"/>
      <c r="G1147" s="225"/>
      <c r="H1147" s="227"/>
      <c r="I1147" s="227"/>
      <c r="J1147" s="227"/>
      <c r="K1147" s="225"/>
      <c r="L1147" s="227"/>
    </row>
    <row r="1148" spans="1:12" ht="14.25">
      <c r="A1148" s="94">
        <v>1145</v>
      </c>
      <c r="B1148" s="94">
        <v>3</v>
      </c>
      <c r="C1148" s="271">
        <v>23883</v>
      </c>
      <c r="D1148" s="95" t="s">
        <v>918</v>
      </c>
      <c r="E1148" s="272">
        <v>8692</v>
      </c>
      <c r="F1148" s="192"/>
      <c r="G1148" s="225"/>
      <c r="H1148" s="227"/>
      <c r="I1148" s="227"/>
      <c r="J1148" s="227"/>
      <c r="K1148" s="225"/>
      <c r="L1148" s="227"/>
    </row>
    <row r="1149" spans="1:12" ht="14.25">
      <c r="A1149" s="94">
        <v>1146</v>
      </c>
      <c r="B1149" s="94">
        <v>4</v>
      </c>
      <c r="C1149" s="271">
        <v>53155</v>
      </c>
      <c r="D1149" s="95" t="s">
        <v>919</v>
      </c>
      <c r="E1149" s="272">
        <v>8690</v>
      </c>
      <c r="F1149" s="192"/>
      <c r="G1149" s="225"/>
      <c r="H1149" s="227"/>
      <c r="I1149" s="227"/>
      <c r="J1149" s="227"/>
      <c r="K1149" s="225"/>
      <c r="L1149" s="227"/>
    </row>
    <row r="1150" spans="1:12" ht="14.25">
      <c r="A1150" s="94">
        <v>1147</v>
      </c>
      <c r="B1150" s="97">
        <v>5</v>
      </c>
      <c r="C1150" s="271">
        <v>51620</v>
      </c>
      <c r="D1150" s="95" t="s">
        <v>1677</v>
      </c>
      <c r="E1150" s="271">
        <v>10715</v>
      </c>
      <c r="F1150" s="192"/>
      <c r="G1150" s="225"/>
      <c r="H1150" s="227"/>
      <c r="I1150" s="227"/>
      <c r="J1150" s="227"/>
      <c r="K1150" s="225"/>
      <c r="L1150" s="227"/>
    </row>
    <row r="1151" spans="1:12" ht="14.25">
      <c r="A1151" s="94">
        <v>1148</v>
      </c>
      <c r="B1151" s="94">
        <v>6</v>
      </c>
      <c r="C1151" s="271">
        <v>16968</v>
      </c>
      <c r="D1151" s="95" t="s">
        <v>920</v>
      </c>
      <c r="E1151" s="271">
        <v>8688</v>
      </c>
      <c r="F1151" s="192"/>
      <c r="G1151" s="225"/>
      <c r="H1151" s="227"/>
      <c r="I1151" s="227"/>
      <c r="J1151" s="227"/>
      <c r="K1151" s="244"/>
      <c r="L1151" s="227"/>
    </row>
    <row r="1152" spans="1:12" ht="14.25">
      <c r="A1152" s="94">
        <v>1149</v>
      </c>
      <c r="B1152" s="94">
        <v>7</v>
      </c>
      <c r="C1152" s="271">
        <v>23885</v>
      </c>
      <c r="D1152" s="95" t="s">
        <v>1451</v>
      </c>
      <c r="E1152" s="272">
        <v>8743</v>
      </c>
      <c r="F1152" s="192"/>
      <c r="G1152" s="225"/>
      <c r="H1152" s="227"/>
      <c r="I1152" s="227"/>
      <c r="J1152" s="227"/>
      <c r="K1152" s="245"/>
      <c r="L1152" s="227"/>
    </row>
    <row r="1153" spans="1:12" ht="14.25">
      <c r="A1153" s="94">
        <v>1150</v>
      </c>
      <c r="B1153" s="94">
        <v>8</v>
      </c>
      <c r="C1153" s="271">
        <v>34044</v>
      </c>
      <c r="D1153" s="95" t="s">
        <v>921</v>
      </c>
      <c r="E1153" s="272">
        <v>8687</v>
      </c>
      <c r="F1153" s="192"/>
      <c r="G1153" s="225"/>
      <c r="H1153" s="227"/>
      <c r="I1153" s="227"/>
      <c r="J1153" s="227"/>
      <c r="K1153" s="245"/>
      <c r="L1153" s="227"/>
    </row>
    <row r="1154" spans="1:12" ht="14.25">
      <c r="A1154" s="94">
        <v>1151</v>
      </c>
      <c r="B1154" s="94">
        <v>9</v>
      </c>
      <c r="C1154" s="271">
        <v>23887</v>
      </c>
      <c r="D1154" s="95" t="s">
        <v>922</v>
      </c>
      <c r="E1154" s="272">
        <v>8691</v>
      </c>
      <c r="F1154" s="192"/>
      <c r="G1154" s="225"/>
      <c r="H1154" s="227"/>
      <c r="I1154" s="227"/>
      <c r="J1154" s="227"/>
      <c r="K1154" s="245"/>
      <c r="L1154" s="227"/>
    </row>
    <row r="1155" spans="1:12" ht="14.25">
      <c r="A1155" s="94">
        <v>1152</v>
      </c>
      <c r="B1155" s="94">
        <v>1</v>
      </c>
      <c r="C1155" s="271">
        <v>34571</v>
      </c>
      <c r="D1155" s="95" t="s">
        <v>923</v>
      </c>
      <c r="E1155" s="272">
        <v>7970</v>
      </c>
      <c r="F1155" s="192"/>
      <c r="G1155" s="225"/>
      <c r="H1155" s="227"/>
      <c r="I1155" s="227"/>
      <c r="J1155" s="227"/>
      <c r="K1155" s="245"/>
      <c r="L1155" s="227"/>
    </row>
    <row r="1156" spans="1:12" ht="14.25">
      <c r="A1156" s="94">
        <v>1153</v>
      </c>
      <c r="B1156" s="94">
        <v>2</v>
      </c>
      <c r="C1156" s="271">
        <v>12864</v>
      </c>
      <c r="D1156" s="95" t="s">
        <v>924</v>
      </c>
      <c r="E1156" s="272">
        <v>7968</v>
      </c>
      <c r="F1156" s="192"/>
      <c r="G1156" s="225"/>
      <c r="H1156" s="227"/>
      <c r="I1156" s="227"/>
      <c r="J1156" s="227"/>
      <c r="K1156" s="245"/>
      <c r="L1156" s="227"/>
    </row>
    <row r="1157" spans="1:12" ht="14.25">
      <c r="A1157" s="94">
        <v>1154</v>
      </c>
      <c r="B1157" s="94">
        <v>3</v>
      </c>
      <c r="C1157" s="271">
        <v>2719</v>
      </c>
      <c r="D1157" s="95" t="s">
        <v>925</v>
      </c>
      <c r="E1157" s="272">
        <v>7971</v>
      </c>
      <c r="F1157" s="192"/>
      <c r="G1157" s="225"/>
      <c r="H1157" s="227"/>
      <c r="I1157" s="227"/>
      <c r="J1157" s="227"/>
      <c r="K1157" s="245"/>
      <c r="L1157" s="227"/>
    </row>
    <row r="1158" spans="1:12" ht="14.25">
      <c r="A1158" s="94">
        <v>1155</v>
      </c>
      <c r="B1158" s="94">
        <v>4</v>
      </c>
      <c r="C1158" s="271">
        <v>12863</v>
      </c>
      <c r="D1158" s="95" t="s">
        <v>926</v>
      </c>
      <c r="E1158" s="272">
        <v>7972</v>
      </c>
      <c r="F1158" s="192"/>
      <c r="G1158" s="225"/>
      <c r="H1158" s="227"/>
      <c r="I1158" s="227"/>
      <c r="J1158" s="227"/>
      <c r="K1158" s="245"/>
      <c r="L1158" s="227"/>
    </row>
    <row r="1159" spans="1:12" ht="14.25">
      <c r="A1159" s="94">
        <v>1156</v>
      </c>
      <c r="B1159" s="94">
        <v>5</v>
      </c>
      <c r="C1159" s="98">
        <v>9397</v>
      </c>
      <c r="D1159" s="95" t="s">
        <v>927</v>
      </c>
      <c r="E1159" s="189">
        <v>7974</v>
      </c>
      <c r="F1159" s="246"/>
      <c r="G1159" s="247"/>
      <c r="H1159" s="248"/>
      <c r="I1159" s="248"/>
      <c r="J1159" s="248"/>
      <c r="K1159" s="247"/>
      <c r="L1159" s="248"/>
    </row>
    <row r="1160" spans="1:12" ht="14.25">
      <c r="A1160" s="94">
        <v>1157</v>
      </c>
      <c r="B1160" s="94">
        <v>6</v>
      </c>
      <c r="C1160" s="98">
        <v>15447</v>
      </c>
      <c r="D1160" s="95" t="s">
        <v>928</v>
      </c>
      <c r="E1160" s="189">
        <v>7969</v>
      </c>
      <c r="F1160" s="246"/>
      <c r="G1160" s="247"/>
      <c r="H1160" s="248"/>
      <c r="I1160" s="248"/>
      <c r="J1160" s="248"/>
      <c r="K1160" s="247"/>
      <c r="L1160" s="248"/>
    </row>
    <row r="1161" spans="1:12">
      <c r="A1161" s="94">
        <v>1158</v>
      </c>
      <c r="B1161" s="94">
        <v>7</v>
      </c>
      <c r="C1161" s="94">
        <v>55165</v>
      </c>
      <c r="D1161" s="544" t="s">
        <v>1452</v>
      </c>
      <c r="E1161" s="97">
        <v>7976</v>
      </c>
      <c r="F1161" s="249"/>
      <c r="G1161" s="250"/>
      <c r="H1161" s="103"/>
      <c r="I1161" s="103"/>
      <c r="J1161" s="103"/>
      <c r="K1161" s="250"/>
    </row>
    <row r="1162" spans="1:12">
      <c r="A1162" s="94">
        <v>1159</v>
      </c>
      <c r="B1162" s="94">
        <v>8</v>
      </c>
      <c r="C1162" s="94">
        <v>48447</v>
      </c>
      <c r="D1162" s="544" t="s">
        <v>929</v>
      </c>
      <c r="E1162" s="97">
        <v>7975</v>
      </c>
      <c r="F1162" s="249"/>
      <c r="G1162" s="250"/>
      <c r="H1162" s="103"/>
      <c r="I1162" s="103"/>
      <c r="J1162" s="103"/>
      <c r="K1162" s="250"/>
    </row>
    <row r="1163" spans="1:12">
      <c r="A1163" s="94">
        <v>1160</v>
      </c>
      <c r="B1163" s="94">
        <v>9</v>
      </c>
      <c r="C1163" s="94">
        <v>43912</v>
      </c>
      <c r="D1163" s="544" t="s">
        <v>930</v>
      </c>
      <c r="E1163" s="97">
        <v>7973</v>
      </c>
      <c r="F1163" s="249"/>
      <c r="G1163" s="250"/>
      <c r="H1163" s="103"/>
      <c r="I1163" s="103"/>
      <c r="J1163" s="103"/>
      <c r="K1163" s="250"/>
    </row>
    <row r="1164" spans="1:12">
      <c r="A1164" s="94">
        <v>1161</v>
      </c>
      <c r="B1164" s="94">
        <v>10</v>
      </c>
      <c r="C1164" s="94">
        <v>50336</v>
      </c>
      <c r="D1164" s="544" t="s">
        <v>931</v>
      </c>
      <c r="E1164" s="97">
        <v>7977</v>
      </c>
      <c r="F1164" s="249"/>
      <c r="G1164" s="250"/>
      <c r="H1164" s="103"/>
      <c r="I1164" s="103"/>
      <c r="J1164" s="103"/>
      <c r="K1164" s="250"/>
    </row>
    <row r="1165" spans="1:12">
      <c r="A1165" s="99"/>
      <c r="B1165" s="100"/>
      <c r="C1165" s="99"/>
      <c r="D1165" s="101"/>
      <c r="E1165" s="102"/>
      <c r="F1165" s="249"/>
      <c r="G1165" s="250"/>
      <c r="H1165" s="103"/>
      <c r="I1165" s="103"/>
      <c r="J1165" s="103"/>
      <c r="K1165" s="250"/>
    </row>
    <row r="1166" spans="1:12">
      <c r="A1166" s="99"/>
      <c r="B1166" s="100"/>
      <c r="C1166" s="99"/>
      <c r="D1166" s="101"/>
      <c r="E1166" s="102"/>
      <c r="F1166" s="249"/>
      <c r="G1166" s="250"/>
      <c r="H1166" s="103"/>
      <c r="I1166" s="103"/>
      <c r="J1166" s="103"/>
      <c r="K1166" s="250"/>
    </row>
    <row r="1167" spans="1:12">
      <c r="A1167" s="99"/>
      <c r="B1167" s="100"/>
      <c r="C1167" s="99"/>
      <c r="D1167" s="101"/>
      <c r="E1167" s="102"/>
      <c r="F1167" s="249"/>
      <c r="G1167" s="250"/>
      <c r="H1167" s="103"/>
      <c r="I1167" s="103"/>
      <c r="J1167" s="103"/>
      <c r="K1167" s="250"/>
    </row>
    <row r="1168" spans="1:12">
      <c r="A1168" s="99"/>
      <c r="B1168" s="100"/>
      <c r="C1168" s="99"/>
      <c r="D1168" s="101"/>
      <c r="E1168" s="102"/>
      <c r="F1168" s="249"/>
      <c r="G1168" s="250"/>
      <c r="H1168" s="103"/>
      <c r="I1168" s="103"/>
      <c r="J1168" s="103"/>
      <c r="K1168" s="250"/>
    </row>
    <row r="1169" spans="1:11">
      <c r="A1169" s="99"/>
      <c r="B1169" s="100"/>
      <c r="C1169" s="99"/>
      <c r="D1169" s="101"/>
      <c r="E1169" s="102"/>
      <c r="F1169" s="249"/>
      <c r="G1169" s="250"/>
      <c r="H1169" s="103"/>
      <c r="I1169" s="103"/>
      <c r="J1169" s="103"/>
      <c r="K1169" s="250"/>
    </row>
    <row r="1170" spans="1:11">
      <c r="A1170" s="99"/>
      <c r="B1170" s="100"/>
      <c r="C1170" s="99"/>
      <c r="D1170" s="101"/>
      <c r="E1170" s="102"/>
      <c r="F1170" s="249"/>
      <c r="G1170" s="250"/>
      <c r="H1170" s="103"/>
      <c r="I1170" s="103"/>
      <c r="J1170" s="103"/>
      <c r="K1170" s="250"/>
    </row>
    <row r="1171" spans="1:11">
      <c r="A1171" s="99"/>
      <c r="B1171" s="100"/>
      <c r="C1171" s="99"/>
      <c r="D1171" s="101"/>
      <c r="E1171" s="102"/>
      <c r="F1171" s="249"/>
      <c r="G1171" s="250"/>
      <c r="H1171" s="103"/>
      <c r="I1171" s="103"/>
      <c r="J1171" s="103"/>
      <c r="K1171" s="250"/>
    </row>
    <row r="1172" spans="1:11">
      <c r="A1172" s="99"/>
      <c r="B1172" s="100"/>
      <c r="C1172" s="99"/>
      <c r="D1172" s="101"/>
      <c r="E1172" s="102"/>
      <c r="F1172" s="249"/>
      <c r="G1172" s="250"/>
      <c r="H1172" s="103"/>
      <c r="I1172" s="103"/>
      <c r="J1172" s="103"/>
      <c r="K1172" s="250"/>
    </row>
    <row r="1173" spans="1:11">
      <c r="A1173" s="99"/>
      <c r="B1173" s="100"/>
      <c r="C1173" s="99"/>
      <c r="D1173" s="101"/>
      <c r="E1173" s="102"/>
      <c r="F1173" s="249"/>
      <c r="G1173" s="250"/>
      <c r="H1173" s="103"/>
      <c r="I1173" s="103"/>
      <c r="J1173" s="103"/>
      <c r="K1173" s="250"/>
    </row>
    <row r="1174" spans="1:11">
      <c r="A1174" s="99"/>
      <c r="B1174" s="100"/>
      <c r="C1174" s="99"/>
      <c r="D1174" s="101"/>
      <c r="E1174" s="102"/>
      <c r="F1174" s="249"/>
      <c r="G1174" s="250"/>
      <c r="H1174" s="103"/>
      <c r="I1174" s="103"/>
      <c r="J1174" s="103"/>
      <c r="K1174" s="250"/>
    </row>
    <row r="1175" spans="1:11">
      <c r="A1175" s="99"/>
      <c r="B1175" s="100"/>
      <c r="C1175" s="99"/>
      <c r="D1175" s="101"/>
      <c r="E1175" s="102"/>
      <c r="F1175" s="249"/>
      <c r="G1175" s="250"/>
      <c r="H1175" s="103"/>
      <c r="I1175" s="103"/>
      <c r="J1175" s="103"/>
      <c r="K1175" s="250"/>
    </row>
    <row r="1176" spans="1:11">
      <c r="A1176" s="99"/>
      <c r="B1176" s="100"/>
      <c r="C1176" s="99"/>
      <c r="D1176" s="101"/>
      <c r="E1176" s="102"/>
      <c r="F1176" s="249"/>
      <c r="G1176" s="250"/>
      <c r="H1176" s="103"/>
      <c r="I1176" s="103"/>
      <c r="J1176" s="103"/>
      <c r="K1176" s="250"/>
    </row>
    <row r="1177" spans="1:11">
      <c r="A1177" s="99"/>
      <c r="B1177" s="100"/>
      <c r="C1177" s="99"/>
      <c r="D1177" s="101"/>
      <c r="E1177" s="102"/>
      <c r="F1177" s="249"/>
      <c r="G1177" s="250"/>
      <c r="H1177" s="103"/>
      <c r="I1177" s="103"/>
      <c r="J1177" s="103"/>
      <c r="K1177" s="250"/>
    </row>
    <row r="1178" spans="1:11">
      <c r="A1178" s="99"/>
      <c r="B1178" s="100"/>
      <c r="C1178" s="99"/>
      <c r="D1178" s="101"/>
      <c r="E1178" s="102"/>
      <c r="F1178" s="249"/>
      <c r="G1178" s="250"/>
      <c r="H1178" s="103"/>
      <c r="I1178" s="103"/>
      <c r="J1178" s="103"/>
      <c r="K1178" s="250"/>
    </row>
    <row r="1179" spans="1:11">
      <c r="A1179" s="99"/>
      <c r="B1179" s="100"/>
      <c r="C1179" s="99"/>
      <c r="D1179" s="101"/>
      <c r="E1179" s="102"/>
      <c r="F1179" s="249"/>
      <c r="G1179" s="250"/>
      <c r="H1179" s="103"/>
      <c r="I1179" s="103"/>
      <c r="J1179" s="103"/>
      <c r="K1179" s="250"/>
    </row>
    <row r="1180" spans="1:11">
      <c r="A1180" s="99"/>
      <c r="B1180" s="100"/>
      <c r="C1180" s="99"/>
      <c r="D1180" s="101"/>
      <c r="E1180" s="102"/>
      <c r="F1180" s="249"/>
      <c r="G1180" s="250"/>
      <c r="H1180" s="103"/>
      <c r="I1180" s="103"/>
      <c r="J1180" s="103"/>
      <c r="K1180" s="250"/>
    </row>
    <row r="1181" spans="1:11">
      <c r="A1181" s="99"/>
      <c r="B1181" s="100"/>
      <c r="C1181" s="99"/>
      <c r="D1181" s="101"/>
      <c r="E1181" s="102"/>
      <c r="F1181" s="249"/>
      <c r="G1181" s="250"/>
      <c r="H1181" s="103"/>
      <c r="I1181" s="103"/>
      <c r="J1181" s="103"/>
      <c r="K1181" s="250"/>
    </row>
    <row r="1182" spans="1:11">
      <c r="A1182" s="99"/>
      <c r="B1182" s="100"/>
      <c r="C1182" s="99"/>
      <c r="D1182" s="101"/>
      <c r="E1182" s="102"/>
      <c r="F1182" s="249"/>
      <c r="G1182" s="250"/>
      <c r="H1182" s="103"/>
      <c r="I1182" s="103"/>
      <c r="J1182" s="103"/>
      <c r="K1182" s="250"/>
    </row>
    <row r="1183" spans="1:11">
      <c r="A1183" s="99"/>
      <c r="B1183" s="100"/>
      <c r="C1183" s="99"/>
      <c r="D1183" s="101"/>
      <c r="E1183" s="102"/>
      <c r="F1183" s="249"/>
      <c r="G1183" s="250"/>
      <c r="H1183" s="103"/>
      <c r="I1183" s="103"/>
      <c r="J1183" s="103"/>
      <c r="K1183" s="250"/>
    </row>
    <row r="1184" spans="1:11">
      <c r="A1184" s="99"/>
      <c r="B1184" s="100"/>
      <c r="C1184" s="99"/>
      <c r="D1184" s="101"/>
      <c r="E1184" s="102"/>
      <c r="F1184" s="249"/>
      <c r="G1184" s="250"/>
      <c r="H1184" s="103"/>
      <c r="I1184" s="103"/>
      <c r="J1184" s="103"/>
      <c r="K1184" s="250"/>
    </row>
    <row r="1185" spans="1:11">
      <c r="A1185" s="99"/>
      <c r="B1185" s="100"/>
      <c r="C1185" s="99"/>
      <c r="D1185" s="101"/>
      <c r="E1185" s="102"/>
      <c r="F1185" s="249"/>
      <c r="G1185" s="250"/>
      <c r="H1185" s="103"/>
      <c r="I1185" s="103"/>
      <c r="J1185" s="103"/>
      <c r="K1185" s="250"/>
    </row>
    <row r="1186" spans="1:11">
      <c r="A1186" s="99"/>
      <c r="B1186" s="100"/>
      <c r="C1186" s="99"/>
      <c r="D1186" s="101"/>
      <c r="E1186" s="102"/>
      <c r="F1186" s="249"/>
      <c r="G1186" s="250"/>
      <c r="H1186" s="103"/>
      <c r="I1186" s="103"/>
      <c r="J1186" s="103"/>
      <c r="K1186" s="250"/>
    </row>
    <row r="1187" spans="1:11">
      <c r="A1187" s="99"/>
      <c r="B1187" s="100"/>
      <c r="C1187" s="99"/>
      <c r="D1187" s="101"/>
      <c r="E1187" s="102"/>
      <c r="F1187" s="249"/>
      <c r="G1187" s="250"/>
      <c r="H1187" s="103"/>
      <c r="I1187" s="103"/>
      <c r="J1187" s="103"/>
      <c r="K1187" s="250"/>
    </row>
    <row r="1188" spans="1:11">
      <c r="A1188" s="99"/>
      <c r="B1188" s="100"/>
      <c r="C1188" s="99"/>
      <c r="D1188" s="101"/>
      <c r="E1188" s="102"/>
      <c r="F1188" s="249"/>
      <c r="G1188" s="250"/>
      <c r="H1188" s="103"/>
      <c r="I1188" s="103"/>
      <c r="J1188" s="103"/>
      <c r="K1188" s="250"/>
    </row>
    <row r="1189" spans="1:11">
      <c r="A1189" s="99"/>
      <c r="B1189" s="100"/>
      <c r="C1189" s="99"/>
      <c r="D1189" s="101"/>
      <c r="E1189" s="102"/>
      <c r="F1189" s="249"/>
      <c r="G1189" s="250"/>
      <c r="H1189" s="103"/>
      <c r="I1189" s="103"/>
      <c r="J1189" s="103"/>
      <c r="K1189" s="250"/>
    </row>
    <row r="1190" spans="1:11">
      <c r="A1190" s="99"/>
      <c r="B1190" s="100"/>
      <c r="C1190" s="99"/>
      <c r="D1190" s="101"/>
      <c r="E1190" s="102"/>
      <c r="F1190" s="249"/>
      <c r="G1190" s="250"/>
      <c r="H1190" s="103"/>
      <c r="I1190" s="103"/>
      <c r="J1190" s="103"/>
      <c r="K1190" s="250"/>
    </row>
    <row r="1191" spans="1:11">
      <c r="A1191" s="99"/>
      <c r="B1191" s="100"/>
      <c r="C1191" s="99"/>
      <c r="D1191" s="101"/>
      <c r="E1191" s="102"/>
      <c r="F1191" s="249"/>
      <c r="G1191" s="250"/>
      <c r="H1191" s="103"/>
      <c r="I1191" s="103"/>
      <c r="J1191" s="103"/>
      <c r="K1191" s="250"/>
    </row>
    <row r="1192" spans="1:11">
      <c r="A1192" s="99"/>
      <c r="B1192" s="100"/>
      <c r="C1192" s="99"/>
      <c r="D1192" s="101"/>
      <c r="E1192" s="102"/>
      <c r="F1192" s="249"/>
      <c r="G1192" s="250"/>
      <c r="H1192" s="103"/>
      <c r="I1192" s="103"/>
      <c r="J1192" s="103"/>
      <c r="K1192" s="250"/>
    </row>
    <row r="1193" spans="1:11">
      <c r="A1193" s="99"/>
      <c r="B1193" s="100"/>
      <c r="C1193" s="99"/>
      <c r="D1193" s="101"/>
      <c r="E1193" s="102"/>
      <c r="F1193" s="249"/>
      <c r="G1193" s="250"/>
      <c r="H1193" s="103"/>
      <c r="I1193" s="103"/>
      <c r="J1193" s="103"/>
      <c r="K1193" s="250"/>
    </row>
    <row r="1194" spans="1:11">
      <c r="A1194" s="99"/>
      <c r="B1194" s="100"/>
      <c r="C1194" s="99"/>
      <c r="D1194" s="101"/>
      <c r="E1194" s="102"/>
      <c r="F1194" s="249"/>
      <c r="G1194" s="250"/>
      <c r="H1194" s="103"/>
      <c r="I1194" s="103"/>
      <c r="J1194" s="103"/>
      <c r="K1194" s="250"/>
    </row>
    <row r="1195" spans="1:11">
      <c r="A1195" s="99"/>
      <c r="B1195" s="100"/>
      <c r="C1195" s="99"/>
      <c r="D1195" s="101"/>
      <c r="E1195" s="102"/>
      <c r="F1195" s="249"/>
      <c r="G1195" s="250"/>
      <c r="H1195" s="103"/>
      <c r="I1195" s="103"/>
      <c r="J1195" s="103"/>
      <c r="K1195" s="250"/>
    </row>
    <row r="1196" spans="1:11">
      <c r="A1196" s="99"/>
      <c r="B1196" s="100"/>
      <c r="C1196" s="99"/>
      <c r="D1196" s="101"/>
      <c r="E1196" s="102"/>
      <c r="F1196" s="249"/>
      <c r="G1196" s="250"/>
      <c r="H1196" s="103"/>
      <c r="I1196" s="103"/>
      <c r="J1196" s="103"/>
      <c r="K1196" s="250"/>
    </row>
    <row r="1197" spans="1:11">
      <c r="A1197" s="99"/>
      <c r="B1197" s="100"/>
      <c r="C1197" s="99"/>
      <c r="D1197" s="101"/>
      <c r="E1197" s="102"/>
      <c r="F1197" s="249"/>
      <c r="G1197" s="250"/>
      <c r="H1197" s="103"/>
      <c r="I1197" s="103"/>
      <c r="J1197" s="103"/>
      <c r="K1197" s="250"/>
    </row>
    <row r="1198" spans="1:11">
      <c r="A1198" s="99"/>
      <c r="B1198" s="100"/>
      <c r="C1198" s="99"/>
      <c r="D1198" s="101"/>
      <c r="E1198" s="102"/>
      <c r="F1198" s="249"/>
      <c r="G1198" s="250"/>
      <c r="H1198" s="103"/>
      <c r="I1198" s="103"/>
      <c r="J1198" s="103"/>
      <c r="K1198" s="250"/>
    </row>
    <row r="1199" spans="1:11">
      <c r="A1199" s="99"/>
      <c r="B1199" s="100"/>
      <c r="C1199" s="99"/>
      <c r="D1199" s="101"/>
      <c r="E1199" s="102"/>
      <c r="F1199" s="249"/>
      <c r="G1199" s="250"/>
      <c r="H1199" s="103"/>
      <c r="I1199" s="103"/>
      <c r="J1199" s="103"/>
      <c r="K1199" s="250"/>
    </row>
    <row r="1200" spans="1:11">
      <c r="A1200" s="99"/>
      <c r="B1200" s="100"/>
      <c r="C1200" s="99"/>
      <c r="D1200" s="101"/>
      <c r="E1200" s="102"/>
      <c r="F1200" s="249"/>
      <c r="G1200" s="250"/>
      <c r="H1200" s="103"/>
      <c r="I1200" s="103"/>
      <c r="J1200" s="103"/>
      <c r="K1200" s="250"/>
    </row>
    <row r="1201" spans="1:11">
      <c r="A1201" s="99"/>
      <c r="B1201" s="100"/>
      <c r="C1201" s="99"/>
      <c r="D1201" s="101"/>
      <c r="E1201" s="102"/>
      <c r="F1201" s="249"/>
      <c r="G1201" s="250"/>
      <c r="H1201" s="103"/>
      <c r="I1201" s="103"/>
      <c r="J1201" s="103"/>
      <c r="K1201" s="250"/>
    </row>
    <row r="1202" spans="1:11">
      <c r="A1202" s="99"/>
      <c r="B1202" s="100"/>
      <c r="C1202" s="99"/>
      <c r="D1202" s="101"/>
      <c r="E1202" s="102"/>
      <c r="F1202" s="249"/>
      <c r="G1202" s="250"/>
      <c r="H1202" s="103"/>
      <c r="I1202" s="103"/>
      <c r="J1202" s="103"/>
      <c r="K1202" s="250"/>
    </row>
    <row r="1203" spans="1:11">
      <c r="A1203" s="99"/>
      <c r="B1203" s="100"/>
      <c r="C1203" s="99"/>
      <c r="D1203" s="101"/>
      <c r="E1203" s="102"/>
      <c r="F1203" s="249"/>
      <c r="G1203" s="250"/>
      <c r="H1203" s="103"/>
      <c r="I1203" s="103"/>
      <c r="J1203" s="103"/>
      <c r="K1203" s="250"/>
    </row>
    <row r="1204" spans="1:11">
      <c r="A1204" s="99"/>
      <c r="B1204" s="100"/>
      <c r="C1204" s="99"/>
      <c r="D1204" s="101"/>
      <c r="E1204" s="102"/>
      <c r="F1204" s="249"/>
      <c r="G1204" s="250"/>
      <c r="H1204" s="103"/>
      <c r="I1204" s="103"/>
      <c r="J1204" s="103"/>
      <c r="K1204" s="250"/>
    </row>
    <row r="1205" spans="1:11">
      <c r="A1205" s="99"/>
      <c r="B1205" s="100"/>
      <c r="C1205" s="99"/>
      <c r="D1205" s="101"/>
      <c r="E1205" s="102"/>
      <c r="F1205" s="249"/>
      <c r="G1205" s="250"/>
      <c r="H1205" s="103"/>
      <c r="I1205" s="103"/>
      <c r="J1205" s="103"/>
      <c r="K1205" s="250"/>
    </row>
    <row r="1206" spans="1:11">
      <c r="A1206" s="99"/>
      <c r="B1206" s="100"/>
      <c r="C1206" s="99"/>
      <c r="D1206" s="101"/>
      <c r="E1206" s="102"/>
      <c r="F1206" s="249"/>
      <c r="G1206" s="250"/>
      <c r="H1206" s="103"/>
      <c r="I1206" s="103"/>
      <c r="J1206" s="103"/>
      <c r="K1206" s="250"/>
    </row>
    <row r="1207" spans="1:11">
      <c r="A1207" s="99"/>
      <c r="B1207" s="100"/>
      <c r="C1207" s="99"/>
      <c r="D1207" s="101"/>
      <c r="E1207" s="102"/>
      <c r="F1207" s="249"/>
      <c r="G1207" s="250"/>
      <c r="H1207" s="103"/>
      <c r="I1207" s="103"/>
      <c r="J1207" s="103"/>
      <c r="K1207" s="250"/>
    </row>
    <row r="1208" spans="1:11">
      <c r="A1208" s="99"/>
      <c r="B1208" s="100"/>
      <c r="C1208" s="99"/>
      <c r="D1208" s="101"/>
      <c r="E1208" s="102"/>
      <c r="F1208" s="249"/>
      <c r="G1208" s="250"/>
      <c r="H1208" s="103"/>
      <c r="I1208" s="103"/>
      <c r="J1208" s="103"/>
      <c r="K1208" s="250"/>
    </row>
    <row r="1209" spans="1:11">
      <c r="A1209" s="99"/>
      <c r="B1209" s="100"/>
      <c r="C1209" s="99"/>
      <c r="D1209" s="101"/>
      <c r="E1209" s="102"/>
      <c r="F1209" s="249"/>
      <c r="G1209" s="250"/>
      <c r="H1209" s="103"/>
      <c r="I1209" s="103"/>
      <c r="J1209" s="103"/>
      <c r="K1209" s="250"/>
    </row>
    <row r="1210" spans="1:11">
      <c r="A1210" s="99"/>
      <c r="B1210" s="100"/>
      <c r="C1210" s="99"/>
      <c r="D1210" s="101"/>
      <c r="E1210" s="102"/>
      <c r="F1210" s="249"/>
      <c r="G1210" s="250"/>
      <c r="H1210" s="103"/>
      <c r="I1210" s="103"/>
      <c r="J1210" s="103"/>
      <c r="K1210" s="250"/>
    </row>
    <row r="1211" spans="1:11">
      <c r="A1211" s="99"/>
      <c r="B1211" s="100"/>
      <c r="C1211" s="99"/>
      <c r="D1211" s="101"/>
      <c r="E1211" s="102"/>
      <c r="F1211" s="249"/>
      <c r="G1211" s="250"/>
      <c r="H1211" s="103"/>
      <c r="I1211" s="103"/>
      <c r="J1211" s="103"/>
      <c r="K1211" s="250"/>
    </row>
    <row r="1212" spans="1:11">
      <c r="A1212" s="99"/>
      <c r="B1212" s="100"/>
      <c r="C1212" s="99"/>
      <c r="D1212" s="101"/>
      <c r="E1212" s="102"/>
      <c r="F1212" s="249"/>
      <c r="G1212" s="250"/>
      <c r="H1212" s="103"/>
      <c r="I1212" s="103"/>
      <c r="J1212" s="103"/>
      <c r="K1212" s="250"/>
    </row>
    <row r="1213" spans="1:11">
      <c r="A1213" s="99"/>
      <c r="B1213" s="100"/>
      <c r="C1213" s="99"/>
      <c r="D1213" s="101"/>
      <c r="E1213" s="102"/>
      <c r="F1213" s="249"/>
      <c r="G1213" s="250"/>
      <c r="H1213" s="103"/>
      <c r="I1213" s="103"/>
      <c r="J1213" s="103"/>
      <c r="K1213" s="250"/>
    </row>
    <row r="1214" spans="1:11">
      <c r="A1214" s="99"/>
      <c r="B1214" s="100"/>
      <c r="C1214" s="99"/>
      <c r="D1214" s="101"/>
      <c r="E1214" s="102"/>
      <c r="F1214" s="249"/>
      <c r="G1214" s="250"/>
      <c r="H1214" s="103"/>
      <c r="I1214" s="103"/>
      <c r="J1214" s="103"/>
      <c r="K1214" s="250"/>
    </row>
    <row r="1215" spans="1:11">
      <c r="A1215" s="99"/>
      <c r="B1215" s="100"/>
      <c r="C1215" s="99"/>
      <c r="D1215" s="101"/>
      <c r="E1215" s="102"/>
      <c r="F1215" s="249"/>
      <c r="G1215" s="250"/>
      <c r="H1215" s="103"/>
      <c r="I1215" s="103"/>
      <c r="J1215" s="103"/>
      <c r="K1215" s="250"/>
    </row>
    <row r="1216" spans="1:11">
      <c r="A1216" s="99"/>
      <c r="B1216" s="100"/>
      <c r="C1216" s="99"/>
      <c r="D1216" s="101"/>
      <c r="E1216" s="102"/>
      <c r="F1216" s="249"/>
      <c r="G1216" s="250"/>
      <c r="H1216" s="103"/>
      <c r="I1216" s="103"/>
      <c r="J1216" s="103"/>
      <c r="K1216" s="250"/>
    </row>
    <row r="1217" spans="1:11">
      <c r="A1217" s="99"/>
      <c r="B1217" s="100"/>
      <c r="C1217" s="99"/>
      <c r="D1217" s="101"/>
      <c r="E1217" s="102"/>
      <c r="F1217" s="249"/>
      <c r="G1217" s="250"/>
      <c r="H1217" s="103"/>
      <c r="I1217" s="103"/>
      <c r="J1217" s="103"/>
      <c r="K1217" s="250"/>
    </row>
    <row r="1218" spans="1:11">
      <c r="A1218" s="99"/>
      <c r="B1218" s="100"/>
      <c r="C1218" s="99"/>
      <c r="D1218" s="101"/>
      <c r="E1218" s="102"/>
      <c r="F1218" s="249"/>
      <c r="G1218" s="250"/>
      <c r="H1218" s="103"/>
      <c r="I1218" s="103"/>
      <c r="J1218" s="103"/>
      <c r="K1218" s="250"/>
    </row>
    <row r="1219" spans="1:11">
      <c r="A1219" s="99"/>
      <c r="B1219" s="100"/>
      <c r="C1219" s="99"/>
      <c r="D1219" s="101"/>
      <c r="E1219" s="102"/>
      <c r="F1219" s="249"/>
      <c r="G1219" s="250"/>
      <c r="H1219" s="103"/>
      <c r="I1219" s="103"/>
      <c r="J1219" s="103"/>
      <c r="K1219" s="250"/>
    </row>
    <row r="1220" spans="1:11">
      <c r="A1220" s="99"/>
      <c r="B1220" s="100"/>
      <c r="C1220" s="99"/>
      <c r="D1220" s="101"/>
      <c r="E1220" s="102"/>
      <c r="F1220" s="249"/>
      <c r="G1220" s="250"/>
      <c r="H1220" s="103"/>
      <c r="I1220" s="103"/>
      <c r="J1220" s="103"/>
      <c r="K1220" s="250"/>
    </row>
    <row r="1221" spans="1:11">
      <c r="A1221" s="99"/>
      <c r="B1221" s="100"/>
      <c r="C1221" s="99"/>
      <c r="D1221" s="101"/>
      <c r="E1221" s="102"/>
      <c r="F1221" s="249"/>
      <c r="G1221" s="250"/>
      <c r="H1221" s="103"/>
      <c r="I1221" s="103"/>
      <c r="J1221" s="103"/>
      <c r="K1221" s="250"/>
    </row>
    <row r="1222" spans="1:11">
      <c r="A1222" s="99"/>
      <c r="B1222" s="100"/>
      <c r="C1222" s="99"/>
      <c r="D1222" s="101"/>
      <c r="E1222" s="102"/>
      <c r="F1222" s="249"/>
      <c r="G1222" s="250"/>
      <c r="H1222" s="103"/>
      <c r="I1222" s="103"/>
      <c r="J1222" s="103"/>
      <c r="K1222" s="250"/>
    </row>
    <row r="1223" spans="1:11">
      <c r="A1223" s="99"/>
      <c r="B1223" s="100"/>
      <c r="C1223" s="99"/>
      <c r="D1223" s="101"/>
      <c r="E1223" s="102"/>
      <c r="F1223" s="249"/>
      <c r="G1223" s="250"/>
      <c r="H1223" s="103"/>
      <c r="I1223" s="103"/>
      <c r="J1223" s="103"/>
      <c r="K1223" s="250"/>
    </row>
    <row r="1224" spans="1:11">
      <c r="A1224" s="99"/>
      <c r="B1224" s="100"/>
      <c r="C1224" s="99"/>
      <c r="D1224" s="101"/>
      <c r="E1224" s="102"/>
      <c r="F1224" s="249"/>
      <c r="G1224" s="250"/>
      <c r="H1224" s="103"/>
      <c r="I1224" s="103"/>
      <c r="J1224" s="103"/>
      <c r="K1224" s="250"/>
    </row>
    <row r="1225" spans="1:11">
      <c r="A1225" s="99"/>
      <c r="B1225" s="100"/>
      <c r="C1225" s="99"/>
      <c r="D1225" s="101"/>
      <c r="E1225" s="102"/>
      <c r="F1225" s="249"/>
      <c r="G1225" s="250"/>
      <c r="H1225" s="103"/>
      <c r="I1225" s="103"/>
      <c r="J1225" s="103"/>
      <c r="K1225" s="250"/>
    </row>
    <row r="1226" spans="1:11">
      <c r="A1226" s="99"/>
      <c r="B1226" s="100"/>
      <c r="C1226" s="99"/>
      <c r="D1226" s="101"/>
      <c r="E1226" s="102"/>
      <c r="F1226" s="249"/>
      <c r="G1226" s="250"/>
      <c r="H1226" s="103"/>
      <c r="I1226" s="103"/>
      <c r="J1226" s="103"/>
      <c r="K1226" s="250"/>
    </row>
    <row r="1227" spans="1:11">
      <c r="A1227" s="99"/>
      <c r="B1227" s="100"/>
      <c r="C1227" s="99"/>
      <c r="D1227" s="101"/>
      <c r="E1227" s="102"/>
      <c r="F1227" s="249"/>
      <c r="G1227" s="250"/>
      <c r="H1227" s="103"/>
      <c r="I1227" s="103"/>
      <c r="J1227" s="103"/>
      <c r="K1227" s="250"/>
    </row>
    <row r="1228" spans="1:11">
      <c r="A1228" s="99"/>
      <c r="B1228" s="100"/>
      <c r="C1228" s="99"/>
      <c r="D1228" s="101"/>
      <c r="E1228" s="102"/>
      <c r="F1228" s="249"/>
      <c r="G1228" s="250"/>
      <c r="H1228" s="103"/>
      <c r="I1228" s="103"/>
      <c r="J1228" s="103"/>
      <c r="K1228" s="250"/>
    </row>
    <row r="1229" spans="1:11">
      <c r="A1229" s="99"/>
      <c r="B1229" s="100"/>
      <c r="C1229" s="99"/>
      <c r="D1229" s="101"/>
      <c r="E1229" s="102"/>
      <c r="F1229" s="249"/>
      <c r="G1229" s="250"/>
      <c r="H1229" s="103"/>
      <c r="I1229" s="103"/>
      <c r="J1229" s="103"/>
      <c r="K1229" s="250"/>
    </row>
    <row r="1230" spans="1:11">
      <c r="A1230" s="99"/>
      <c r="B1230" s="100"/>
      <c r="C1230" s="99"/>
      <c r="D1230" s="101"/>
      <c r="E1230" s="102"/>
      <c r="F1230" s="249"/>
      <c r="G1230" s="250"/>
      <c r="H1230" s="103"/>
      <c r="I1230" s="103"/>
      <c r="J1230" s="103"/>
      <c r="K1230" s="250"/>
    </row>
    <row r="1231" spans="1:11">
      <c r="A1231" s="99"/>
      <c r="B1231" s="100"/>
      <c r="C1231" s="99"/>
      <c r="D1231" s="101"/>
      <c r="E1231" s="102"/>
      <c r="F1231" s="249"/>
      <c r="G1231" s="250"/>
      <c r="H1231" s="103"/>
      <c r="I1231" s="103"/>
      <c r="J1231" s="103"/>
      <c r="K1231" s="250"/>
    </row>
    <row r="1232" spans="1:11">
      <c r="A1232" s="99"/>
      <c r="B1232" s="100"/>
      <c r="C1232" s="99"/>
      <c r="D1232" s="101"/>
      <c r="E1232" s="102"/>
      <c r="F1232" s="249"/>
      <c r="G1232" s="250"/>
      <c r="H1232" s="103"/>
      <c r="I1232" s="103"/>
      <c r="J1232" s="103"/>
      <c r="K1232" s="250"/>
    </row>
    <row r="1233" spans="1:11">
      <c r="A1233" s="99"/>
      <c r="B1233" s="100"/>
      <c r="C1233" s="99"/>
      <c r="D1233" s="101"/>
      <c r="E1233" s="102"/>
      <c r="F1233" s="249"/>
      <c r="G1233" s="250"/>
      <c r="H1233" s="103"/>
      <c r="I1233" s="103"/>
      <c r="J1233" s="103"/>
      <c r="K1233" s="250"/>
    </row>
    <row r="1234" spans="1:11">
      <c r="A1234" s="99"/>
      <c r="B1234" s="100"/>
      <c r="C1234" s="99"/>
      <c r="D1234" s="101"/>
      <c r="E1234" s="102"/>
      <c r="F1234" s="249"/>
      <c r="G1234" s="250"/>
      <c r="H1234" s="103"/>
      <c r="I1234" s="103"/>
      <c r="J1234" s="103"/>
      <c r="K1234" s="250"/>
    </row>
    <row r="1235" spans="1:11">
      <c r="A1235" s="99"/>
      <c r="B1235" s="100"/>
      <c r="C1235" s="99"/>
      <c r="D1235" s="101"/>
      <c r="E1235" s="102"/>
      <c r="F1235" s="249"/>
      <c r="G1235" s="250"/>
      <c r="H1235" s="103"/>
      <c r="I1235" s="103"/>
      <c r="J1235" s="103"/>
      <c r="K1235" s="250"/>
    </row>
    <row r="1236" spans="1:11">
      <c r="A1236" s="99"/>
      <c r="B1236" s="100"/>
      <c r="C1236" s="99"/>
      <c r="D1236" s="101"/>
      <c r="E1236" s="102"/>
      <c r="F1236" s="249"/>
      <c r="G1236" s="250"/>
      <c r="H1236" s="103"/>
      <c r="I1236" s="103"/>
      <c r="J1236" s="103"/>
      <c r="K1236" s="250"/>
    </row>
    <row r="1237" spans="1:11">
      <c r="A1237" s="99"/>
      <c r="B1237" s="100"/>
      <c r="C1237" s="99"/>
      <c r="D1237" s="101"/>
      <c r="E1237" s="102"/>
      <c r="F1237" s="249"/>
      <c r="G1237" s="250"/>
      <c r="H1237" s="103"/>
      <c r="I1237" s="103"/>
      <c r="J1237" s="103"/>
      <c r="K1237" s="250"/>
    </row>
    <row r="1238" spans="1:11">
      <c r="A1238" s="99"/>
      <c r="B1238" s="100"/>
      <c r="C1238" s="99"/>
      <c r="D1238" s="101"/>
      <c r="E1238" s="102"/>
      <c r="F1238" s="249"/>
      <c r="G1238" s="250"/>
      <c r="H1238" s="103"/>
      <c r="I1238" s="103"/>
      <c r="J1238" s="103"/>
      <c r="K1238" s="250"/>
    </row>
    <row r="1239" spans="1:11">
      <c r="A1239" s="99"/>
      <c r="B1239" s="100"/>
      <c r="C1239" s="99"/>
      <c r="D1239" s="101"/>
      <c r="E1239" s="102"/>
      <c r="F1239" s="249"/>
      <c r="G1239" s="250"/>
      <c r="H1239" s="103"/>
      <c r="I1239" s="103"/>
      <c r="J1239" s="103"/>
      <c r="K1239" s="250"/>
    </row>
    <row r="1240" spans="1:11">
      <c r="A1240" s="99"/>
      <c r="B1240" s="100"/>
      <c r="C1240" s="99"/>
      <c r="D1240" s="101"/>
      <c r="E1240" s="102"/>
      <c r="F1240" s="249"/>
      <c r="G1240" s="250"/>
      <c r="H1240" s="103"/>
      <c r="I1240" s="103"/>
      <c r="J1240" s="103"/>
      <c r="K1240" s="250"/>
    </row>
    <row r="1241" spans="1:11">
      <c r="A1241" s="99"/>
      <c r="B1241" s="100"/>
      <c r="C1241" s="99"/>
      <c r="D1241" s="101"/>
      <c r="E1241" s="102"/>
      <c r="F1241" s="249"/>
      <c r="G1241" s="250"/>
      <c r="H1241" s="103"/>
      <c r="I1241" s="103"/>
      <c r="J1241" s="103"/>
      <c r="K1241" s="250"/>
    </row>
    <row r="1242" spans="1:11">
      <c r="A1242" s="99"/>
      <c r="B1242" s="100"/>
      <c r="C1242" s="99"/>
      <c r="D1242" s="101"/>
      <c r="E1242" s="102"/>
      <c r="F1242" s="249"/>
      <c r="G1242" s="250"/>
      <c r="H1242" s="103"/>
      <c r="I1242" s="103"/>
      <c r="J1242" s="103"/>
      <c r="K1242" s="250"/>
    </row>
    <row r="1243" spans="1:11">
      <c r="A1243" s="99"/>
      <c r="B1243" s="100"/>
      <c r="C1243" s="99"/>
      <c r="D1243" s="101"/>
      <c r="E1243" s="102"/>
      <c r="F1243" s="249"/>
      <c r="G1243" s="250"/>
      <c r="H1243" s="103"/>
      <c r="I1243" s="103"/>
      <c r="J1243" s="103"/>
      <c r="K1243" s="250"/>
    </row>
    <row r="1244" spans="1:11">
      <c r="A1244" s="99"/>
      <c r="B1244" s="100"/>
      <c r="C1244" s="99"/>
      <c r="D1244" s="101"/>
      <c r="E1244" s="102"/>
      <c r="F1244" s="249"/>
      <c r="G1244" s="250"/>
      <c r="H1244" s="103"/>
      <c r="I1244" s="103"/>
      <c r="J1244" s="103"/>
      <c r="K1244" s="250"/>
    </row>
    <row r="1245" spans="1:11">
      <c r="A1245" s="99"/>
      <c r="B1245" s="100"/>
      <c r="C1245" s="99"/>
      <c r="D1245" s="101"/>
      <c r="E1245" s="102"/>
      <c r="F1245" s="249"/>
      <c r="G1245" s="250"/>
      <c r="H1245" s="103"/>
      <c r="I1245" s="103"/>
      <c r="J1245" s="103"/>
      <c r="K1245" s="250"/>
    </row>
    <row r="1246" spans="1:11">
      <c r="A1246" s="99"/>
      <c r="B1246" s="100"/>
      <c r="C1246" s="99"/>
      <c r="D1246" s="101"/>
      <c r="E1246" s="102"/>
      <c r="F1246" s="249"/>
      <c r="G1246" s="250"/>
      <c r="H1246" s="103"/>
      <c r="I1246" s="103"/>
      <c r="J1246" s="103"/>
      <c r="K1246" s="250"/>
    </row>
    <row r="1247" spans="1:11">
      <c r="A1247" s="99"/>
      <c r="B1247" s="100"/>
      <c r="C1247" s="99"/>
      <c r="D1247" s="101"/>
      <c r="E1247" s="102"/>
      <c r="F1247" s="249"/>
      <c r="G1247" s="250"/>
      <c r="H1247" s="103"/>
      <c r="I1247" s="103"/>
      <c r="J1247" s="103"/>
      <c r="K1247" s="250"/>
    </row>
    <row r="1248" spans="1:11">
      <c r="A1248" s="99"/>
      <c r="B1248" s="100"/>
      <c r="C1248" s="99"/>
      <c r="D1248" s="101"/>
      <c r="E1248" s="102"/>
      <c r="F1248" s="249"/>
      <c r="G1248" s="250"/>
      <c r="H1248" s="103"/>
      <c r="I1248" s="103"/>
      <c r="J1248" s="103"/>
      <c r="K1248" s="250"/>
    </row>
    <row r="1249" spans="1:11">
      <c r="A1249" s="99"/>
      <c r="B1249" s="100"/>
      <c r="C1249" s="99"/>
      <c r="D1249" s="101"/>
      <c r="E1249" s="102"/>
      <c r="F1249" s="249"/>
      <c r="G1249" s="250"/>
      <c r="H1249" s="103"/>
      <c r="I1249" s="103"/>
      <c r="J1249" s="103"/>
      <c r="K1249" s="250"/>
    </row>
    <row r="1250" spans="1:11">
      <c r="A1250" s="99"/>
      <c r="B1250" s="100"/>
      <c r="C1250" s="99"/>
      <c r="D1250" s="101"/>
      <c r="E1250" s="102"/>
      <c r="F1250" s="249"/>
      <c r="G1250" s="250"/>
      <c r="H1250" s="103"/>
      <c r="I1250" s="103"/>
      <c r="J1250" s="103"/>
      <c r="K1250" s="250"/>
    </row>
    <row r="1251" spans="1:11">
      <c r="A1251" s="99"/>
      <c r="B1251" s="100"/>
      <c r="C1251" s="99"/>
      <c r="D1251" s="101"/>
      <c r="E1251" s="102"/>
      <c r="F1251" s="249"/>
      <c r="G1251" s="250"/>
      <c r="H1251" s="103"/>
      <c r="I1251" s="103"/>
      <c r="J1251" s="103"/>
      <c r="K1251" s="250"/>
    </row>
    <row r="1252" spans="1:11">
      <c r="A1252" s="99"/>
      <c r="B1252" s="100"/>
      <c r="C1252" s="99"/>
      <c r="D1252" s="101"/>
      <c r="E1252" s="102"/>
      <c r="F1252" s="249"/>
      <c r="G1252" s="250"/>
      <c r="H1252" s="103"/>
      <c r="I1252" s="103"/>
      <c r="J1252" s="103"/>
      <c r="K1252" s="250"/>
    </row>
    <row r="1253" spans="1:11">
      <c r="A1253" s="99"/>
      <c r="B1253" s="100"/>
      <c r="C1253" s="99"/>
      <c r="D1253" s="101"/>
      <c r="E1253" s="102"/>
      <c r="F1253" s="249"/>
      <c r="G1253" s="250"/>
      <c r="H1253" s="103"/>
      <c r="I1253" s="103"/>
      <c r="J1253" s="103"/>
      <c r="K1253" s="250"/>
    </row>
    <row r="1254" spans="1:11">
      <c r="A1254" s="99"/>
      <c r="B1254" s="100"/>
      <c r="C1254" s="99"/>
      <c r="D1254" s="101"/>
      <c r="E1254" s="102"/>
      <c r="F1254" s="249"/>
      <c r="G1254" s="250"/>
      <c r="H1254" s="103"/>
      <c r="I1254" s="103"/>
      <c r="J1254" s="103"/>
      <c r="K1254" s="250"/>
    </row>
    <row r="1255" spans="1:11">
      <c r="A1255" s="99"/>
      <c r="B1255" s="100"/>
      <c r="C1255" s="99"/>
      <c r="D1255" s="101"/>
      <c r="E1255" s="102"/>
      <c r="F1255" s="249"/>
      <c r="G1255" s="250"/>
      <c r="H1255" s="103"/>
      <c r="I1255" s="103"/>
      <c r="J1255" s="103"/>
      <c r="K1255" s="250"/>
    </row>
    <row r="1256" spans="1:11">
      <c r="A1256" s="99"/>
      <c r="B1256" s="100"/>
      <c r="C1256" s="99"/>
      <c r="D1256" s="101"/>
      <c r="E1256" s="102"/>
      <c r="F1256" s="249"/>
      <c r="G1256" s="250"/>
      <c r="H1256" s="103"/>
      <c r="I1256" s="103"/>
      <c r="J1256" s="103"/>
      <c r="K1256" s="250"/>
    </row>
    <row r="1257" spans="1:11">
      <c r="A1257" s="99"/>
      <c r="B1257" s="100"/>
      <c r="C1257" s="99"/>
      <c r="D1257" s="101"/>
      <c r="E1257" s="102"/>
      <c r="F1257" s="249"/>
      <c r="G1257" s="250"/>
      <c r="H1257" s="103"/>
      <c r="I1257" s="103"/>
      <c r="J1257" s="103"/>
      <c r="K1257" s="250"/>
    </row>
    <row r="1258" spans="1:11">
      <c r="A1258" s="99"/>
      <c r="B1258" s="100"/>
      <c r="C1258" s="99"/>
      <c r="D1258" s="101"/>
      <c r="E1258" s="102"/>
      <c r="F1258" s="249"/>
      <c r="G1258" s="250"/>
      <c r="H1258" s="103"/>
      <c r="I1258" s="103"/>
      <c r="J1258" s="103"/>
      <c r="K1258" s="250"/>
    </row>
    <row r="1259" spans="1:11">
      <c r="A1259" s="99"/>
      <c r="B1259" s="100"/>
      <c r="C1259" s="99"/>
      <c r="D1259" s="101"/>
      <c r="E1259" s="102"/>
      <c r="F1259" s="249"/>
      <c r="G1259" s="250"/>
      <c r="H1259" s="103"/>
      <c r="I1259" s="103"/>
      <c r="J1259" s="103"/>
      <c r="K1259" s="250"/>
    </row>
    <row r="1260" spans="1:11">
      <c r="A1260" s="99"/>
      <c r="B1260" s="100"/>
      <c r="C1260" s="99"/>
      <c r="D1260" s="101"/>
      <c r="E1260" s="102"/>
      <c r="F1260" s="249"/>
      <c r="G1260" s="250"/>
      <c r="H1260" s="103"/>
      <c r="I1260" s="103"/>
      <c r="J1260" s="103"/>
      <c r="K1260" s="250"/>
    </row>
    <row r="1261" spans="1:11">
      <c r="A1261" s="99"/>
      <c r="B1261" s="100"/>
      <c r="C1261" s="99"/>
      <c r="D1261" s="101"/>
      <c r="E1261" s="102"/>
      <c r="F1261" s="249"/>
      <c r="G1261" s="250"/>
      <c r="H1261" s="103"/>
      <c r="I1261" s="103"/>
      <c r="J1261" s="103"/>
      <c r="K1261" s="250"/>
    </row>
    <row r="1262" spans="1:11">
      <c r="A1262" s="99"/>
      <c r="B1262" s="100"/>
      <c r="C1262" s="99"/>
      <c r="D1262" s="101"/>
      <c r="E1262" s="102"/>
      <c r="F1262" s="249"/>
      <c r="G1262" s="250"/>
      <c r="H1262" s="103"/>
      <c r="I1262" s="103"/>
      <c r="J1262" s="103"/>
      <c r="K1262" s="250"/>
    </row>
    <row r="1263" spans="1:11">
      <c r="A1263" s="99"/>
      <c r="B1263" s="100"/>
      <c r="C1263" s="99"/>
      <c r="D1263" s="101"/>
      <c r="E1263" s="102"/>
      <c r="F1263" s="249"/>
      <c r="G1263" s="250"/>
      <c r="H1263" s="103"/>
      <c r="I1263" s="103"/>
      <c r="J1263" s="103"/>
      <c r="K1263" s="250"/>
    </row>
    <row r="1264" spans="1:11">
      <c r="A1264" s="99"/>
      <c r="B1264" s="100"/>
      <c r="C1264" s="99"/>
      <c r="D1264" s="101"/>
      <c r="E1264" s="102"/>
      <c r="F1264" s="249"/>
      <c r="G1264" s="250"/>
      <c r="H1264" s="103"/>
      <c r="I1264" s="103"/>
      <c r="J1264" s="103"/>
      <c r="K1264" s="250"/>
    </row>
    <row r="1265" spans="1:11">
      <c r="A1265" s="99"/>
      <c r="B1265" s="100"/>
      <c r="C1265" s="99"/>
      <c r="D1265" s="101"/>
      <c r="E1265" s="102"/>
      <c r="F1265" s="249"/>
      <c r="G1265" s="250"/>
      <c r="H1265" s="103"/>
      <c r="I1265" s="103"/>
      <c r="J1265" s="103"/>
      <c r="K1265" s="250"/>
    </row>
    <row r="1266" spans="1:11">
      <c r="A1266" s="99"/>
      <c r="B1266" s="100"/>
      <c r="C1266" s="99"/>
      <c r="D1266" s="101"/>
      <c r="E1266" s="102"/>
      <c r="F1266" s="249"/>
      <c r="G1266" s="250"/>
      <c r="H1266" s="103"/>
      <c r="I1266" s="103"/>
      <c r="J1266" s="103"/>
      <c r="K1266" s="250"/>
    </row>
    <row r="1267" spans="1:11">
      <c r="A1267" s="99"/>
      <c r="B1267" s="100"/>
      <c r="C1267" s="99"/>
      <c r="D1267" s="101"/>
      <c r="E1267" s="102"/>
      <c r="F1267" s="249"/>
      <c r="G1267" s="250"/>
      <c r="H1267" s="103"/>
      <c r="I1267" s="103"/>
      <c r="J1267" s="103"/>
      <c r="K1267" s="250"/>
    </row>
    <row r="1268" spans="1:11">
      <c r="A1268" s="99"/>
      <c r="B1268" s="100"/>
      <c r="C1268" s="99"/>
      <c r="D1268" s="101"/>
      <c r="E1268" s="102"/>
      <c r="F1268" s="249"/>
      <c r="G1268" s="250"/>
      <c r="H1268" s="103"/>
      <c r="I1268" s="103"/>
      <c r="J1268" s="103"/>
      <c r="K1268" s="250"/>
    </row>
    <row r="1269" spans="1:11">
      <c r="A1269" s="99"/>
      <c r="B1269" s="100"/>
      <c r="C1269" s="99"/>
      <c r="D1269" s="101"/>
      <c r="E1269" s="102"/>
      <c r="F1269" s="249"/>
      <c r="G1269" s="250"/>
      <c r="H1269" s="103"/>
      <c r="I1269" s="103"/>
      <c r="J1269" s="103"/>
      <c r="K1269" s="250"/>
    </row>
    <row r="1270" spans="1:11">
      <c r="A1270" s="99"/>
      <c r="B1270" s="100"/>
      <c r="C1270" s="99"/>
      <c r="D1270" s="101"/>
      <c r="E1270" s="102"/>
      <c r="F1270" s="249"/>
      <c r="G1270" s="250"/>
      <c r="H1270" s="103"/>
      <c r="I1270" s="103"/>
      <c r="J1270" s="103"/>
      <c r="K1270" s="250"/>
    </row>
    <row r="1271" spans="1:11">
      <c r="A1271" s="99"/>
      <c r="B1271" s="100"/>
      <c r="C1271" s="99"/>
      <c r="D1271" s="101"/>
      <c r="E1271" s="102"/>
      <c r="F1271" s="249"/>
      <c r="G1271" s="250"/>
      <c r="H1271" s="103"/>
      <c r="I1271" s="103"/>
      <c r="J1271" s="103"/>
      <c r="K1271" s="250"/>
    </row>
    <row r="1272" spans="1:11">
      <c r="A1272" s="99"/>
      <c r="B1272" s="100"/>
      <c r="C1272" s="99"/>
      <c r="D1272" s="101"/>
      <c r="E1272" s="102"/>
      <c r="F1272" s="249"/>
      <c r="G1272" s="250"/>
      <c r="H1272" s="103"/>
      <c r="I1272" s="103"/>
      <c r="J1272" s="103"/>
      <c r="K1272" s="250"/>
    </row>
    <row r="1273" spans="1:11">
      <c r="A1273" s="99"/>
      <c r="B1273" s="100"/>
      <c r="C1273" s="99"/>
      <c r="D1273" s="101"/>
      <c r="E1273" s="102"/>
      <c r="F1273" s="249"/>
      <c r="G1273" s="250"/>
      <c r="H1273" s="103"/>
      <c r="I1273" s="103"/>
      <c r="J1273" s="103"/>
      <c r="K1273" s="250"/>
    </row>
    <row r="1274" spans="1:11">
      <c r="A1274" s="99"/>
      <c r="B1274" s="100"/>
      <c r="C1274" s="99"/>
      <c r="D1274" s="101"/>
      <c r="E1274" s="102"/>
      <c r="F1274" s="249"/>
      <c r="G1274" s="250"/>
      <c r="H1274" s="103"/>
      <c r="I1274" s="103"/>
      <c r="J1274" s="103"/>
      <c r="K1274" s="250"/>
    </row>
    <row r="1275" spans="1:11">
      <c r="A1275" s="99"/>
      <c r="B1275" s="100"/>
      <c r="C1275" s="99"/>
      <c r="D1275" s="101"/>
      <c r="E1275" s="102"/>
      <c r="F1275" s="249"/>
      <c r="G1275" s="250"/>
      <c r="H1275" s="103"/>
      <c r="I1275" s="103"/>
      <c r="J1275" s="103"/>
      <c r="K1275" s="250"/>
    </row>
    <row r="1276" spans="1:11">
      <c r="A1276" s="99"/>
      <c r="B1276" s="100"/>
      <c r="C1276" s="99"/>
      <c r="D1276" s="101"/>
      <c r="E1276" s="102"/>
      <c r="F1276" s="249"/>
      <c r="G1276" s="250"/>
      <c r="H1276" s="103"/>
      <c r="I1276" s="103"/>
      <c r="J1276" s="103"/>
      <c r="K1276" s="250"/>
    </row>
    <row r="1277" spans="1:11">
      <c r="A1277" s="99"/>
      <c r="B1277" s="100"/>
      <c r="C1277" s="99"/>
      <c r="D1277" s="101"/>
      <c r="E1277" s="102"/>
      <c r="F1277" s="249"/>
      <c r="G1277" s="250"/>
      <c r="H1277" s="103"/>
      <c r="I1277" s="103"/>
      <c r="J1277" s="103"/>
      <c r="K1277" s="250"/>
    </row>
    <row r="1278" spans="1:11">
      <c r="A1278" s="99"/>
      <c r="B1278" s="100"/>
      <c r="C1278" s="99"/>
      <c r="D1278" s="101"/>
      <c r="E1278" s="102"/>
      <c r="F1278" s="249"/>
      <c r="G1278" s="250"/>
      <c r="H1278" s="103"/>
      <c r="I1278" s="103"/>
      <c r="J1278" s="103"/>
      <c r="K1278" s="250"/>
    </row>
    <row r="1279" spans="1:11">
      <c r="A1279" s="99"/>
      <c r="B1279" s="100"/>
      <c r="C1279" s="99"/>
      <c r="D1279" s="101"/>
      <c r="E1279" s="102"/>
      <c r="F1279" s="249"/>
      <c r="G1279" s="250"/>
      <c r="H1279" s="103"/>
      <c r="I1279" s="103"/>
      <c r="J1279" s="103"/>
      <c r="K1279" s="250"/>
    </row>
    <row r="1280" spans="1:11">
      <c r="A1280" s="99"/>
      <c r="B1280" s="100"/>
      <c r="C1280" s="99"/>
      <c r="D1280" s="101"/>
      <c r="E1280" s="102"/>
      <c r="F1280" s="249"/>
      <c r="G1280" s="250"/>
      <c r="H1280" s="103"/>
      <c r="I1280" s="103"/>
      <c r="J1280" s="103"/>
      <c r="K1280" s="250"/>
    </row>
    <row r="1281" spans="1:11">
      <c r="A1281" s="99"/>
      <c r="B1281" s="100"/>
      <c r="C1281" s="99"/>
      <c r="D1281" s="101"/>
      <c r="E1281" s="102"/>
      <c r="F1281" s="249"/>
      <c r="G1281" s="250"/>
      <c r="H1281" s="103"/>
      <c r="I1281" s="103"/>
      <c r="J1281" s="103"/>
      <c r="K1281" s="250"/>
    </row>
    <row r="1282" spans="1:11">
      <c r="A1282" s="99"/>
      <c r="B1282" s="100"/>
      <c r="C1282" s="99"/>
      <c r="D1282" s="101"/>
      <c r="E1282" s="102"/>
      <c r="F1282" s="249"/>
      <c r="G1282" s="250"/>
      <c r="H1282" s="103"/>
      <c r="I1282" s="103"/>
      <c r="J1282" s="103"/>
      <c r="K1282" s="250"/>
    </row>
    <row r="1283" spans="1:11">
      <c r="A1283" s="99"/>
      <c r="B1283" s="100"/>
      <c r="C1283" s="99"/>
      <c r="D1283" s="101"/>
      <c r="E1283" s="102"/>
      <c r="F1283" s="249"/>
      <c r="G1283" s="250"/>
      <c r="H1283" s="103"/>
      <c r="I1283" s="103"/>
      <c r="J1283" s="103"/>
      <c r="K1283" s="250"/>
    </row>
    <row r="1284" spans="1:11">
      <c r="A1284" s="99"/>
      <c r="B1284" s="100"/>
      <c r="C1284" s="99"/>
      <c r="D1284" s="101"/>
      <c r="E1284" s="102"/>
      <c r="F1284" s="249"/>
      <c r="G1284" s="250"/>
      <c r="H1284" s="103"/>
      <c r="I1284" s="103"/>
      <c r="J1284" s="103"/>
      <c r="K1284" s="250"/>
    </row>
    <row r="1285" spans="1:11">
      <c r="A1285" s="99"/>
      <c r="B1285" s="100"/>
      <c r="C1285" s="99"/>
      <c r="D1285" s="101"/>
      <c r="E1285" s="102"/>
      <c r="F1285" s="249"/>
      <c r="G1285" s="250"/>
      <c r="H1285" s="103"/>
      <c r="I1285" s="103"/>
      <c r="J1285" s="103"/>
      <c r="K1285" s="250"/>
    </row>
    <row r="1286" spans="1:11">
      <c r="A1286" s="99"/>
      <c r="B1286" s="100"/>
      <c r="C1286" s="99"/>
      <c r="D1286" s="101"/>
      <c r="E1286" s="102"/>
      <c r="F1286" s="249"/>
      <c r="G1286" s="250"/>
      <c r="H1286" s="103"/>
      <c r="I1286" s="103"/>
      <c r="J1286" s="103"/>
      <c r="K1286" s="250"/>
    </row>
    <row r="1287" spans="1:11">
      <c r="A1287" s="99"/>
      <c r="B1287" s="100"/>
      <c r="C1287" s="99"/>
      <c r="D1287" s="101"/>
      <c r="E1287" s="102"/>
      <c r="F1287" s="249"/>
      <c r="G1287" s="250"/>
      <c r="H1287" s="103"/>
      <c r="I1287" s="103"/>
      <c r="J1287" s="103"/>
      <c r="K1287" s="250"/>
    </row>
    <row r="1288" spans="1:11">
      <c r="A1288" s="99"/>
      <c r="B1288" s="100"/>
      <c r="C1288" s="99"/>
      <c r="D1288" s="101"/>
      <c r="E1288" s="102"/>
      <c r="F1288" s="249"/>
      <c r="G1288" s="250"/>
      <c r="H1288" s="103"/>
      <c r="I1288" s="103"/>
      <c r="J1288" s="103"/>
      <c r="K1288" s="250"/>
    </row>
    <row r="1289" spans="1:11">
      <c r="A1289" s="99"/>
      <c r="B1289" s="100"/>
      <c r="C1289" s="99"/>
      <c r="D1289" s="101"/>
      <c r="E1289" s="102"/>
      <c r="F1289" s="249"/>
      <c r="G1289" s="250"/>
      <c r="H1289" s="103"/>
      <c r="I1289" s="103"/>
      <c r="J1289" s="103"/>
      <c r="K1289" s="250"/>
    </row>
    <row r="1290" spans="1:11">
      <c r="A1290" s="99"/>
      <c r="B1290" s="100"/>
      <c r="C1290" s="99"/>
      <c r="D1290" s="101"/>
      <c r="E1290" s="102"/>
      <c r="F1290" s="249"/>
      <c r="G1290" s="250"/>
      <c r="H1290" s="103"/>
      <c r="I1290" s="103"/>
      <c r="J1290" s="103"/>
      <c r="K1290" s="250"/>
    </row>
    <row r="1291" spans="1:11">
      <c r="A1291" s="99"/>
      <c r="B1291" s="100"/>
      <c r="C1291" s="99"/>
      <c r="D1291" s="101"/>
      <c r="E1291" s="102"/>
      <c r="F1291" s="249"/>
      <c r="G1291" s="250"/>
      <c r="H1291" s="103"/>
      <c r="I1291" s="103"/>
      <c r="J1291" s="103"/>
      <c r="K1291" s="250"/>
    </row>
    <row r="1292" spans="1:11">
      <c r="A1292" s="99"/>
      <c r="B1292" s="100"/>
      <c r="C1292" s="99"/>
      <c r="D1292" s="101"/>
      <c r="E1292" s="102"/>
      <c r="F1292" s="249"/>
      <c r="G1292" s="250"/>
      <c r="H1292" s="103"/>
      <c r="I1292" s="103"/>
      <c r="J1292" s="103"/>
      <c r="K1292" s="250"/>
    </row>
    <row r="1293" spans="1:11">
      <c r="A1293" s="99"/>
      <c r="B1293" s="100"/>
      <c r="C1293" s="99"/>
      <c r="D1293" s="101"/>
      <c r="E1293" s="102"/>
      <c r="F1293" s="249"/>
      <c r="G1293" s="250"/>
      <c r="H1293" s="103"/>
      <c r="I1293" s="103"/>
      <c r="J1293" s="103"/>
      <c r="K1293" s="250"/>
    </row>
    <row r="1294" spans="1:11">
      <c r="A1294" s="99"/>
      <c r="B1294" s="100"/>
      <c r="C1294" s="99"/>
      <c r="D1294" s="101"/>
      <c r="E1294" s="102"/>
      <c r="F1294" s="249"/>
      <c r="G1294" s="250"/>
      <c r="H1294" s="103"/>
      <c r="I1294" s="103"/>
      <c r="J1294" s="103"/>
      <c r="K1294" s="250"/>
    </row>
    <row r="1295" spans="1:11">
      <c r="A1295" s="99"/>
      <c r="B1295" s="100"/>
      <c r="C1295" s="99"/>
      <c r="D1295" s="101"/>
      <c r="E1295" s="102"/>
      <c r="F1295" s="249"/>
      <c r="G1295" s="250"/>
      <c r="H1295" s="103"/>
      <c r="I1295" s="103"/>
      <c r="J1295" s="103"/>
      <c r="K1295" s="250"/>
    </row>
    <row r="1296" spans="1:11">
      <c r="A1296" s="99"/>
      <c r="B1296" s="100"/>
      <c r="C1296" s="99"/>
      <c r="D1296" s="101"/>
      <c r="E1296" s="102"/>
      <c r="F1296" s="249"/>
      <c r="G1296" s="250"/>
      <c r="H1296" s="103"/>
      <c r="I1296" s="103"/>
      <c r="J1296" s="103"/>
      <c r="K1296" s="250"/>
    </row>
    <row r="1297" spans="1:11">
      <c r="A1297" s="99"/>
      <c r="B1297" s="100"/>
      <c r="C1297" s="99"/>
      <c r="D1297" s="101"/>
      <c r="E1297" s="102"/>
      <c r="F1297" s="249"/>
      <c r="G1297" s="250"/>
      <c r="H1297" s="103"/>
      <c r="I1297" s="103"/>
      <c r="J1297" s="103"/>
      <c r="K1297" s="250"/>
    </row>
    <row r="1298" spans="1:11">
      <c r="A1298" s="99"/>
      <c r="B1298" s="100"/>
      <c r="C1298" s="99"/>
      <c r="D1298" s="101"/>
      <c r="E1298" s="102"/>
      <c r="F1298" s="249"/>
      <c r="G1298" s="250"/>
      <c r="H1298" s="103"/>
      <c r="I1298" s="103"/>
      <c r="J1298" s="103"/>
      <c r="K1298" s="250"/>
    </row>
    <row r="1299" spans="1:11">
      <c r="A1299" s="99"/>
      <c r="B1299" s="100"/>
      <c r="C1299" s="99"/>
      <c r="D1299" s="101"/>
      <c r="E1299" s="102"/>
      <c r="F1299" s="249"/>
      <c r="G1299" s="250"/>
      <c r="H1299" s="103"/>
      <c r="I1299" s="103"/>
      <c r="J1299" s="103"/>
      <c r="K1299" s="250"/>
    </row>
    <row r="1300" spans="1:11">
      <c r="A1300" s="99"/>
      <c r="B1300" s="100"/>
      <c r="C1300" s="99"/>
      <c r="D1300" s="101"/>
      <c r="E1300" s="102"/>
      <c r="F1300" s="249"/>
      <c r="G1300" s="250"/>
      <c r="H1300" s="103"/>
      <c r="I1300" s="103"/>
      <c r="J1300" s="103"/>
      <c r="K1300" s="250"/>
    </row>
    <row r="1301" spans="1:11">
      <c r="A1301" s="99"/>
      <c r="B1301" s="100"/>
      <c r="C1301" s="99"/>
      <c r="D1301" s="101"/>
      <c r="E1301" s="102"/>
      <c r="F1301" s="249"/>
      <c r="G1301" s="250"/>
      <c r="H1301" s="103"/>
      <c r="I1301" s="103"/>
      <c r="J1301" s="103"/>
      <c r="K1301" s="250"/>
    </row>
    <row r="1302" spans="1:11">
      <c r="A1302" s="99"/>
      <c r="B1302" s="100"/>
      <c r="C1302" s="99"/>
      <c r="D1302" s="101"/>
      <c r="E1302" s="102"/>
      <c r="F1302" s="249"/>
      <c r="G1302" s="250"/>
      <c r="H1302" s="103"/>
      <c r="I1302" s="103"/>
      <c r="J1302" s="103"/>
      <c r="K1302" s="250"/>
    </row>
    <row r="1303" spans="1:11">
      <c r="A1303" s="99"/>
      <c r="B1303" s="100"/>
      <c r="C1303" s="99"/>
      <c r="D1303" s="101"/>
      <c r="E1303" s="102"/>
      <c r="F1303" s="249"/>
      <c r="G1303" s="250"/>
      <c r="H1303" s="103"/>
      <c r="I1303" s="103"/>
      <c r="J1303" s="103"/>
      <c r="K1303" s="250"/>
    </row>
    <row r="1304" spans="1:11">
      <c r="A1304" s="99"/>
      <c r="B1304" s="100"/>
      <c r="C1304" s="99"/>
      <c r="D1304" s="101"/>
      <c r="E1304" s="102"/>
      <c r="F1304" s="249"/>
      <c r="G1304" s="250"/>
      <c r="H1304" s="103"/>
      <c r="I1304" s="103"/>
      <c r="J1304" s="103"/>
      <c r="K1304" s="250"/>
    </row>
    <row r="1305" spans="1:11">
      <c r="A1305" s="99"/>
      <c r="B1305" s="100"/>
      <c r="C1305" s="99"/>
      <c r="D1305" s="101"/>
      <c r="E1305" s="102"/>
      <c r="F1305" s="249"/>
      <c r="G1305" s="250"/>
      <c r="H1305" s="103"/>
      <c r="I1305" s="103"/>
      <c r="J1305" s="103"/>
      <c r="K1305" s="250"/>
    </row>
    <row r="1306" spans="1:11">
      <c r="A1306" s="99"/>
      <c r="B1306" s="100"/>
      <c r="C1306" s="99"/>
      <c r="D1306" s="101"/>
      <c r="E1306" s="102"/>
      <c r="F1306" s="249"/>
      <c r="G1306" s="250"/>
      <c r="H1306" s="103"/>
      <c r="I1306" s="103"/>
      <c r="J1306" s="103"/>
      <c r="K1306" s="250"/>
    </row>
    <row r="1307" spans="1:11">
      <c r="A1307" s="99"/>
      <c r="B1307" s="100"/>
      <c r="C1307" s="99"/>
      <c r="D1307" s="101"/>
      <c r="E1307" s="102"/>
      <c r="F1307" s="249"/>
      <c r="G1307" s="250"/>
      <c r="H1307" s="103"/>
      <c r="I1307" s="103"/>
      <c r="J1307" s="103"/>
      <c r="K1307" s="250"/>
    </row>
    <row r="1308" spans="1:11">
      <c r="A1308" s="99"/>
      <c r="B1308" s="100"/>
      <c r="C1308" s="99"/>
      <c r="D1308" s="101"/>
      <c r="E1308" s="102"/>
      <c r="F1308" s="249"/>
      <c r="G1308" s="250"/>
      <c r="H1308" s="103"/>
      <c r="I1308" s="103"/>
      <c r="J1308" s="103"/>
      <c r="K1308" s="250"/>
    </row>
    <row r="1309" spans="1:11">
      <c r="A1309" s="99"/>
      <c r="B1309" s="100"/>
      <c r="C1309" s="99"/>
      <c r="D1309" s="101"/>
      <c r="E1309" s="102"/>
      <c r="F1309" s="249"/>
      <c r="G1309" s="250"/>
      <c r="H1309" s="103"/>
      <c r="I1309" s="103"/>
      <c r="J1309" s="103"/>
      <c r="K1309" s="250"/>
    </row>
    <row r="1310" spans="1:11">
      <c r="A1310" s="99"/>
      <c r="B1310" s="100"/>
      <c r="C1310" s="99"/>
      <c r="D1310" s="101"/>
      <c r="E1310" s="102"/>
      <c r="F1310" s="249"/>
      <c r="G1310" s="250"/>
      <c r="H1310" s="103"/>
      <c r="I1310" s="103"/>
      <c r="J1310" s="103"/>
      <c r="K1310" s="250"/>
    </row>
    <row r="1311" spans="1:11">
      <c r="A1311" s="99"/>
      <c r="B1311" s="100"/>
      <c r="C1311" s="99"/>
      <c r="D1311" s="101"/>
      <c r="E1311" s="102"/>
      <c r="F1311" s="249"/>
      <c r="G1311" s="250"/>
      <c r="H1311" s="103"/>
      <c r="I1311" s="103"/>
      <c r="J1311" s="103"/>
      <c r="K1311" s="250"/>
    </row>
    <row r="1312" spans="1:11">
      <c r="A1312" s="99"/>
      <c r="B1312" s="100"/>
      <c r="C1312" s="99"/>
      <c r="D1312" s="101"/>
      <c r="E1312" s="102"/>
      <c r="F1312" s="249"/>
      <c r="G1312" s="250"/>
      <c r="H1312" s="103"/>
      <c r="I1312" s="103"/>
      <c r="J1312" s="103"/>
      <c r="K1312" s="250"/>
    </row>
    <row r="1313" spans="1:11">
      <c r="A1313" s="99"/>
      <c r="B1313" s="100"/>
      <c r="C1313" s="99"/>
      <c r="D1313" s="101"/>
      <c r="E1313" s="102"/>
      <c r="F1313" s="249"/>
      <c r="G1313" s="250"/>
      <c r="H1313" s="103"/>
      <c r="I1313" s="103"/>
      <c r="J1313" s="103"/>
      <c r="K1313" s="250"/>
    </row>
    <row r="1314" spans="1:11">
      <c r="A1314" s="99"/>
      <c r="B1314" s="100"/>
      <c r="C1314" s="99"/>
      <c r="D1314" s="101"/>
      <c r="E1314" s="102"/>
      <c r="F1314" s="249"/>
      <c r="G1314" s="250"/>
      <c r="H1314" s="103"/>
      <c r="I1314" s="103"/>
      <c r="J1314" s="103"/>
      <c r="K1314" s="250"/>
    </row>
    <row r="1315" spans="1:11">
      <c r="A1315" s="99"/>
      <c r="B1315" s="100"/>
      <c r="C1315" s="99"/>
      <c r="D1315" s="101"/>
      <c r="E1315" s="102"/>
      <c r="F1315" s="249"/>
      <c r="G1315" s="250"/>
      <c r="H1315" s="103"/>
      <c r="I1315" s="103"/>
      <c r="J1315" s="103"/>
      <c r="K1315" s="250"/>
    </row>
    <row r="1316" spans="1:11">
      <c r="A1316" s="99"/>
      <c r="B1316" s="100"/>
      <c r="C1316" s="99"/>
      <c r="D1316" s="101"/>
      <c r="E1316" s="102"/>
      <c r="F1316" s="249"/>
      <c r="G1316" s="250"/>
      <c r="H1316" s="103"/>
      <c r="I1316" s="103"/>
      <c r="J1316" s="103"/>
      <c r="K1316" s="250"/>
    </row>
    <row r="1317" spans="1:11">
      <c r="A1317" s="99"/>
      <c r="B1317" s="100"/>
      <c r="C1317" s="99"/>
      <c r="D1317" s="101"/>
      <c r="E1317" s="102"/>
      <c r="F1317" s="249"/>
      <c r="G1317" s="250"/>
      <c r="H1317" s="103"/>
      <c r="I1317" s="103"/>
      <c r="J1317" s="103"/>
      <c r="K1317" s="250"/>
    </row>
    <row r="1318" spans="1:11">
      <c r="A1318" s="99"/>
      <c r="B1318" s="100"/>
      <c r="C1318" s="99"/>
      <c r="D1318" s="101"/>
      <c r="E1318" s="102"/>
      <c r="F1318" s="249"/>
      <c r="G1318" s="250"/>
      <c r="H1318" s="103"/>
      <c r="I1318" s="103"/>
      <c r="J1318" s="103"/>
      <c r="K1318" s="250"/>
    </row>
    <row r="1319" spans="1:11">
      <c r="A1319" s="99"/>
      <c r="B1319" s="100"/>
      <c r="C1319" s="99"/>
      <c r="D1319" s="101"/>
      <c r="E1319" s="102"/>
      <c r="F1319" s="249"/>
      <c r="G1319" s="250"/>
      <c r="H1319" s="103"/>
      <c r="I1319" s="103"/>
      <c r="J1319" s="103"/>
      <c r="K1319" s="250"/>
    </row>
    <row r="1320" spans="1:11">
      <c r="A1320" s="99"/>
      <c r="B1320" s="100"/>
      <c r="C1320" s="99"/>
      <c r="D1320" s="101"/>
      <c r="E1320" s="102"/>
      <c r="F1320" s="249"/>
      <c r="G1320" s="250"/>
      <c r="H1320" s="103"/>
      <c r="I1320" s="103"/>
      <c r="J1320" s="103"/>
      <c r="K1320" s="250"/>
    </row>
    <row r="1321" spans="1:11">
      <c r="A1321" s="99"/>
      <c r="B1321" s="100"/>
      <c r="C1321" s="99"/>
      <c r="D1321" s="101"/>
      <c r="E1321" s="102"/>
      <c r="F1321" s="249"/>
      <c r="G1321" s="250"/>
      <c r="H1321" s="103"/>
      <c r="I1321" s="103"/>
      <c r="J1321" s="103"/>
      <c r="K1321" s="250"/>
    </row>
    <row r="1322" spans="1:11">
      <c r="A1322" s="99"/>
      <c r="B1322" s="100"/>
      <c r="C1322" s="99"/>
      <c r="D1322" s="101"/>
      <c r="E1322" s="102"/>
      <c r="F1322" s="249"/>
      <c r="G1322" s="250"/>
      <c r="H1322" s="103"/>
      <c r="I1322" s="103"/>
      <c r="J1322" s="103"/>
      <c r="K1322" s="250"/>
    </row>
    <row r="1323" spans="1:11">
      <c r="A1323" s="99"/>
      <c r="B1323" s="100"/>
      <c r="C1323" s="99"/>
      <c r="D1323" s="101"/>
      <c r="E1323" s="102"/>
      <c r="F1323" s="249"/>
      <c r="G1323" s="250"/>
      <c r="H1323" s="103"/>
      <c r="I1323" s="103"/>
      <c r="J1323" s="103"/>
      <c r="K1323" s="250"/>
    </row>
    <row r="1324" spans="1:11">
      <c r="A1324" s="99"/>
      <c r="B1324" s="100"/>
      <c r="C1324" s="99"/>
      <c r="D1324" s="101"/>
      <c r="E1324" s="102"/>
      <c r="F1324" s="249"/>
      <c r="G1324" s="250"/>
      <c r="H1324" s="103"/>
      <c r="I1324" s="103"/>
      <c r="J1324" s="103"/>
      <c r="K1324" s="250"/>
    </row>
    <row r="1325" spans="1:11">
      <c r="A1325" s="99"/>
      <c r="B1325" s="100"/>
      <c r="C1325" s="99"/>
      <c r="D1325" s="101"/>
      <c r="E1325" s="102"/>
      <c r="F1325" s="249"/>
      <c r="G1325" s="250"/>
      <c r="H1325" s="103"/>
      <c r="I1325" s="103"/>
      <c r="J1325" s="103"/>
      <c r="K1325" s="250"/>
    </row>
    <row r="1326" spans="1:11">
      <c r="A1326" s="99"/>
      <c r="B1326" s="100"/>
      <c r="C1326" s="99"/>
      <c r="D1326" s="101"/>
      <c r="E1326" s="102"/>
      <c r="F1326" s="249"/>
      <c r="G1326" s="250"/>
      <c r="H1326" s="103"/>
      <c r="I1326" s="103"/>
      <c r="J1326" s="103"/>
      <c r="K1326" s="250"/>
    </row>
    <row r="1327" spans="1:11">
      <c r="A1327" s="99"/>
      <c r="B1327" s="100"/>
      <c r="C1327" s="99"/>
      <c r="D1327" s="101"/>
      <c r="E1327" s="102"/>
      <c r="F1327" s="249"/>
      <c r="G1327" s="250"/>
      <c r="H1327" s="103"/>
      <c r="I1327" s="103"/>
      <c r="J1327" s="103"/>
      <c r="K1327" s="250"/>
    </row>
    <row r="1328" spans="1:11">
      <c r="A1328" s="99"/>
      <c r="B1328" s="100"/>
      <c r="C1328" s="99"/>
      <c r="D1328" s="101"/>
      <c r="E1328" s="102"/>
      <c r="F1328" s="249"/>
      <c r="G1328" s="250"/>
      <c r="H1328" s="103"/>
      <c r="I1328" s="103"/>
      <c r="J1328" s="103"/>
      <c r="K1328" s="250"/>
    </row>
    <row r="1329" spans="1:11">
      <c r="A1329" s="99"/>
      <c r="B1329" s="100"/>
      <c r="C1329" s="99"/>
      <c r="D1329" s="101"/>
      <c r="E1329" s="102"/>
      <c r="F1329" s="249"/>
      <c r="G1329" s="250"/>
      <c r="H1329" s="103"/>
      <c r="I1329" s="103"/>
      <c r="J1329" s="103"/>
      <c r="K1329" s="250"/>
    </row>
    <row r="1330" spans="1:11">
      <c r="A1330" s="99"/>
      <c r="B1330" s="100"/>
      <c r="C1330" s="99"/>
      <c r="D1330" s="101"/>
      <c r="E1330" s="102"/>
      <c r="F1330" s="249"/>
      <c r="G1330" s="250"/>
      <c r="H1330" s="103"/>
      <c r="I1330" s="103"/>
      <c r="J1330" s="103"/>
      <c r="K1330" s="250"/>
    </row>
    <row r="1331" spans="1:11">
      <c r="A1331" s="99"/>
      <c r="B1331" s="100"/>
      <c r="C1331" s="99"/>
      <c r="D1331" s="101"/>
      <c r="E1331" s="102"/>
      <c r="F1331" s="249"/>
      <c r="G1331" s="250"/>
      <c r="H1331" s="103"/>
      <c r="I1331" s="103"/>
      <c r="J1331" s="103"/>
      <c r="K1331" s="250"/>
    </row>
    <row r="1332" spans="1:11">
      <c r="A1332" s="99"/>
      <c r="B1332" s="100"/>
      <c r="C1332" s="99"/>
      <c r="D1332" s="101"/>
      <c r="E1332" s="102"/>
      <c r="F1332" s="249"/>
      <c r="G1332" s="250"/>
      <c r="H1332" s="103"/>
      <c r="I1332" s="103"/>
      <c r="J1332" s="103"/>
      <c r="K1332" s="250"/>
    </row>
    <row r="1333" spans="1:11">
      <c r="A1333" s="99"/>
      <c r="B1333" s="100"/>
      <c r="C1333" s="99"/>
      <c r="D1333" s="101"/>
      <c r="E1333" s="102"/>
      <c r="F1333" s="249"/>
      <c r="G1333" s="250"/>
      <c r="H1333" s="103"/>
      <c r="I1333" s="103"/>
      <c r="J1333" s="103"/>
      <c r="K1333" s="250"/>
    </row>
    <row r="1334" spans="1:11">
      <c r="A1334" s="99"/>
      <c r="B1334" s="100"/>
      <c r="C1334" s="99"/>
      <c r="D1334" s="101"/>
      <c r="E1334" s="102"/>
      <c r="F1334" s="249"/>
      <c r="G1334" s="250"/>
      <c r="H1334" s="103"/>
      <c r="I1334" s="103"/>
      <c r="J1334" s="103"/>
      <c r="K1334" s="250"/>
    </row>
    <row r="1335" spans="1:11">
      <c r="A1335" s="99"/>
      <c r="B1335" s="100"/>
      <c r="C1335" s="99"/>
      <c r="D1335" s="101"/>
      <c r="E1335" s="102"/>
      <c r="F1335" s="249"/>
      <c r="G1335" s="250"/>
      <c r="H1335" s="103"/>
      <c r="I1335" s="103"/>
      <c r="J1335" s="103"/>
      <c r="K1335" s="250"/>
    </row>
    <row r="1336" spans="1:11">
      <c r="A1336" s="99"/>
      <c r="B1336" s="100"/>
      <c r="C1336" s="99"/>
      <c r="D1336" s="101"/>
      <c r="E1336" s="102"/>
      <c r="F1336" s="249"/>
      <c r="G1336" s="250"/>
      <c r="H1336" s="103"/>
      <c r="I1336" s="103"/>
      <c r="J1336" s="103"/>
      <c r="K1336" s="250"/>
    </row>
    <row r="1337" spans="1:11">
      <c r="A1337" s="99"/>
      <c r="B1337" s="100"/>
      <c r="C1337" s="99"/>
      <c r="D1337" s="101"/>
      <c r="E1337" s="102"/>
      <c r="F1337" s="249"/>
      <c r="G1337" s="250"/>
      <c r="H1337" s="103"/>
      <c r="I1337" s="103"/>
      <c r="J1337" s="103"/>
      <c r="K1337" s="250"/>
    </row>
    <row r="1338" spans="1:11">
      <c r="A1338" s="99"/>
      <c r="B1338" s="100"/>
      <c r="C1338" s="99"/>
      <c r="D1338" s="101"/>
      <c r="E1338" s="102"/>
      <c r="F1338" s="249"/>
      <c r="G1338" s="250"/>
      <c r="H1338" s="103"/>
      <c r="I1338" s="103"/>
      <c r="J1338" s="103"/>
      <c r="K1338" s="250"/>
    </row>
    <row r="1339" spans="1:11">
      <c r="A1339" s="99"/>
      <c r="B1339" s="100"/>
      <c r="C1339" s="99"/>
      <c r="D1339" s="101"/>
      <c r="E1339" s="102"/>
      <c r="F1339" s="249"/>
      <c r="G1339" s="250"/>
      <c r="H1339" s="103"/>
      <c r="I1339" s="103"/>
      <c r="J1339" s="103"/>
      <c r="K1339" s="250"/>
    </row>
    <row r="1340" spans="1:11">
      <c r="A1340" s="99"/>
      <c r="B1340" s="100"/>
      <c r="C1340" s="99"/>
      <c r="D1340" s="101"/>
      <c r="E1340" s="102"/>
      <c r="F1340" s="249"/>
      <c r="G1340" s="250"/>
      <c r="H1340" s="103"/>
      <c r="I1340" s="103"/>
      <c r="J1340" s="103"/>
      <c r="K1340" s="250"/>
    </row>
    <row r="1341" spans="1:11">
      <c r="A1341" s="99"/>
      <c r="B1341" s="100"/>
      <c r="C1341" s="99"/>
      <c r="D1341" s="101"/>
      <c r="E1341" s="102"/>
      <c r="F1341" s="249"/>
      <c r="G1341" s="250"/>
      <c r="H1341" s="103"/>
      <c r="I1341" s="103"/>
      <c r="J1341" s="103"/>
      <c r="K1341" s="250"/>
    </row>
    <row r="1342" spans="1:11">
      <c r="A1342" s="99"/>
      <c r="B1342" s="100"/>
      <c r="C1342" s="99"/>
      <c r="D1342" s="101"/>
      <c r="E1342" s="102"/>
      <c r="F1342" s="249"/>
      <c r="G1342" s="250"/>
      <c r="H1342" s="103"/>
      <c r="I1342" s="103"/>
      <c r="J1342" s="103"/>
      <c r="K1342" s="250"/>
    </row>
    <row r="1343" spans="1:11">
      <c r="A1343" s="99"/>
      <c r="B1343" s="100"/>
      <c r="C1343" s="99"/>
      <c r="D1343" s="101"/>
      <c r="E1343" s="102"/>
      <c r="F1343" s="249"/>
      <c r="G1343" s="250"/>
      <c r="H1343" s="103"/>
      <c r="I1343" s="103"/>
      <c r="J1343" s="103"/>
      <c r="K1343" s="250"/>
    </row>
    <row r="1344" spans="1:11">
      <c r="A1344" s="99"/>
      <c r="B1344" s="100"/>
      <c r="C1344" s="99"/>
      <c r="D1344" s="101"/>
      <c r="E1344" s="102"/>
      <c r="F1344" s="249"/>
      <c r="G1344" s="250"/>
      <c r="H1344" s="103"/>
      <c r="I1344" s="103"/>
      <c r="J1344" s="103"/>
      <c r="K1344" s="250"/>
    </row>
    <row r="1345" spans="1:11">
      <c r="A1345" s="99"/>
      <c r="B1345" s="100"/>
      <c r="C1345" s="99"/>
      <c r="D1345" s="101"/>
      <c r="E1345" s="102"/>
      <c r="F1345" s="249"/>
      <c r="G1345" s="250"/>
      <c r="H1345" s="103"/>
      <c r="I1345" s="103"/>
      <c r="J1345" s="103"/>
      <c r="K1345" s="250"/>
    </row>
    <row r="1346" spans="1:11">
      <c r="A1346" s="99"/>
      <c r="B1346" s="100"/>
      <c r="C1346" s="99"/>
      <c r="D1346" s="101"/>
      <c r="E1346" s="102"/>
      <c r="F1346" s="249"/>
      <c r="G1346" s="250"/>
      <c r="H1346" s="103"/>
      <c r="I1346" s="103"/>
      <c r="J1346" s="103"/>
      <c r="K1346" s="250"/>
    </row>
    <row r="1347" spans="1:11">
      <c r="A1347" s="99"/>
      <c r="B1347" s="100"/>
      <c r="C1347" s="99"/>
      <c r="D1347" s="101"/>
      <c r="E1347" s="102"/>
      <c r="F1347" s="249"/>
      <c r="G1347" s="250"/>
      <c r="H1347" s="103"/>
      <c r="I1347" s="103"/>
      <c r="J1347" s="103"/>
      <c r="K1347" s="250"/>
    </row>
    <row r="1348" spans="1:11">
      <c r="A1348" s="99"/>
      <c r="B1348" s="100"/>
      <c r="C1348" s="99"/>
      <c r="D1348" s="101"/>
      <c r="E1348" s="102"/>
      <c r="F1348" s="249"/>
      <c r="G1348" s="250"/>
      <c r="H1348" s="103"/>
      <c r="I1348" s="103"/>
      <c r="J1348" s="103"/>
      <c r="K1348" s="250"/>
    </row>
    <row r="1349" spans="1:11">
      <c r="A1349" s="99"/>
      <c r="B1349" s="100"/>
      <c r="C1349" s="99"/>
      <c r="D1349" s="101"/>
      <c r="E1349" s="102"/>
      <c r="F1349" s="249"/>
      <c r="G1349" s="250"/>
      <c r="H1349" s="103"/>
      <c r="I1349" s="103"/>
      <c r="J1349" s="103"/>
      <c r="K1349" s="250"/>
    </row>
    <row r="1350" spans="1:11">
      <c r="A1350" s="99"/>
      <c r="B1350" s="100"/>
      <c r="C1350" s="99"/>
      <c r="D1350" s="101"/>
      <c r="E1350" s="102"/>
      <c r="F1350" s="249"/>
      <c r="G1350" s="250"/>
      <c r="H1350" s="103"/>
      <c r="I1350" s="103"/>
      <c r="J1350" s="103"/>
      <c r="K1350" s="250"/>
    </row>
    <row r="1351" spans="1:11">
      <c r="A1351" s="99"/>
      <c r="B1351" s="100"/>
      <c r="C1351" s="99"/>
      <c r="D1351" s="101"/>
      <c r="E1351" s="102"/>
      <c r="F1351" s="249"/>
      <c r="G1351" s="250"/>
      <c r="H1351" s="103"/>
      <c r="I1351" s="103"/>
      <c r="J1351" s="103"/>
      <c r="K1351" s="250"/>
    </row>
    <row r="1352" spans="1:11">
      <c r="A1352" s="99"/>
      <c r="B1352" s="100"/>
      <c r="C1352" s="99"/>
      <c r="D1352" s="101"/>
      <c r="E1352" s="102"/>
      <c r="F1352" s="249"/>
      <c r="G1352" s="250"/>
      <c r="H1352" s="103"/>
      <c r="I1352" s="103"/>
      <c r="J1352" s="103"/>
      <c r="K1352" s="250"/>
    </row>
    <row r="1353" spans="1:11">
      <c r="A1353" s="99"/>
      <c r="B1353" s="100"/>
      <c r="C1353" s="99"/>
      <c r="D1353" s="101"/>
      <c r="E1353" s="102"/>
      <c r="F1353" s="249"/>
      <c r="G1353" s="250"/>
      <c r="H1353" s="103"/>
      <c r="I1353" s="103"/>
      <c r="J1353" s="103"/>
      <c r="K1353" s="250"/>
    </row>
    <row r="1354" spans="1:11">
      <c r="A1354" s="99"/>
      <c r="B1354" s="100"/>
      <c r="C1354" s="99"/>
      <c r="D1354" s="101"/>
      <c r="E1354" s="102"/>
      <c r="F1354" s="249"/>
      <c r="G1354" s="250"/>
      <c r="H1354" s="103"/>
      <c r="I1354" s="103"/>
      <c r="J1354" s="103"/>
      <c r="K1354" s="250"/>
    </row>
    <row r="1355" spans="1:11">
      <c r="A1355" s="99"/>
      <c r="B1355" s="100"/>
      <c r="C1355" s="99"/>
      <c r="D1355" s="101"/>
      <c r="E1355" s="102"/>
      <c r="F1355" s="249"/>
      <c r="G1355" s="250"/>
      <c r="H1355" s="103"/>
      <c r="I1355" s="103"/>
      <c r="J1355" s="103"/>
      <c r="K1355" s="250"/>
    </row>
    <row r="1356" spans="1:11">
      <c r="A1356" s="99"/>
      <c r="B1356" s="100"/>
      <c r="C1356" s="99"/>
      <c r="D1356" s="101"/>
      <c r="E1356" s="102"/>
      <c r="F1356" s="249"/>
      <c r="G1356" s="250"/>
      <c r="H1356" s="103"/>
      <c r="I1356" s="103"/>
      <c r="J1356" s="103"/>
      <c r="K1356" s="250"/>
    </row>
    <row r="1357" spans="1:11">
      <c r="A1357" s="99"/>
      <c r="B1357" s="100"/>
      <c r="C1357" s="99"/>
      <c r="D1357" s="101"/>
      <c r="E1357" s="102"/>
      <c r="F1357" s="249"/>
      <c r="G1357" s="250"/>
      <c r="H1357" s="103"/>
      <c r="I1357" s="103"/>
      <c r="J1357" s="103"/>
      <c r="K1357" s="250"/>
    </row>
    <row r="1358" spans="1:11">
      <c r="A1358" s="99"/>
      <c r="B1358" s="100"/>
      <c r="C1358" s="99"/>
      <c r="D1358" s="101"/>
      <c r="E1358" s="102"/>
      <c r="F1358" s="249"/>
      <c r="G1358" s="250"/>
      <c r="H1358" s="103"/>
      <c r="I1358" s="103"/>
      <c r="J1358" s="103"/>
      <c r="K1358" s="250"/>
    </row>
    <row r="1359" spans="1:11">
      <c r="A1359" s="99"/>
      <c r="B1359" s="100"/>
      <c r="C1359" s="99"/>
      <c r="D1359" s="101"/>
      <c r="E1359" s="102"/>
      <c r="F1359" s="249"/>
      <c r="G1359" s="250"/>
      <c r="H1359" s="103"/>
      <c r="I1359" s="103"/>
      <c r="J1359" s="103"/>
      <c r="K1359" s="250"/>
    </row>
    <row r="1360" spans="1:11">
      <c r="A1360" s="99"/>
      <c r="B1360" s="100"/>
      <c r="C1360" s="99"/>
      <c r="D1360" s="101"/>
      <c r="E1360" s="102"/>
      <c r="F1360" s="249"/>
      <c r="G1360" s="250"/>
      <c r="H1360" s="103"/>
      <c r="I1360" s="103"/>
      <c r="J1360" s="103"/>
      <c r="K1360" s="250"/>
    </row>
    <row r="1361" spans="1:11">
      <c r="A1361" s="99"/>
      <c r="B1361" s="100"/>
      <c r="C1361" s="99"/>
      <c r="D1361" s="101"/>
      <c r="E1361" s="102"/>
      <c r="F1361" s="249"/>
      <c r="G1361" s="250"/>
      <c r="H1361" s="103"/>
      <c r="I1361" s="103"/>
      <c r="J1361" s="103"/>
      <c r="K1361" s="250"/>
    </row>
    <row r="1362" spans="1:11">
      <c r="A1362" s="99"/>
      <c r="B1362" s="100"/>
      <c r="C1362" s="99"/>
      <c r="D1362" s="101"/>
      <c r="E1362" s="102"/>
      <c r="F1362" s="249"/>
      <c r="G1362" s="250"/>
      <c r="H1362" s="103"/>
      <c r="I1362" s="103"/>
      <c r="J1362" s="103"/>
      <c r="K1362" s="250"/>
    </row>
    <row r="1363" spans="1:11">
      <c r="A1363" s="99"/>
      <c r="B1363" s="100"/>
      <c r="C1363" s="99"/>
      <c r="D1363" s="101"/>
      <c r="E1363" s="102"/>
      <c r="F1363" s="249"/>
      <c r="G1363" s="250"/>
      <c r="H1363" s="103"/>
      <c r="I1363" s="103"/>
      <c r="J1363" s="103"/>
      <c r="K1363" s="250"/>
    </row>
    <row r="1364" spans="1:11">
      <c r="A1364" s="99"/>
      <c r="B1364" s="100"/>
      <c r="C1364" s="99"/>
      <c r="D1364" s="101"/>
      <c r="E1364" s="102"/>
      <c r="F1364" s="249"/>
      <c r="G1364" s="250"/>
      <c r="H1364" s="103"/>
      <c r="I1364" s="103"/>
      <c r="J1364" s="103"/>
      <c r="K1364" s="250"/>
    </row>
    <row r="1365" spans="1:11">
      <c r="A1365" s="99"/>
      <c r="B1365" s="100"/>
      <c r="C1365" s="99"/>
      <c r="D1365" s="101"/>
      <c r="E1365" s="102"/>
      <c r="F1365" s="249"/>
      <c r="G1365" s="250"/>
      <c r="H1365" s="103"/>
      <c r="I1365" s="103"/>
      <c r="J1365" s="103"/>
      <c r="K1365" s="250"/>
    </row>
    <row r="1366" spans="1:11">
      <c r="A1366" s="99"/>
      <c r="B1366" s="100"/>
      <c r="C1366" s="99"/>
      <c r="D1366" s="101"/>
      <c r="E1366" s="102"/>
      <c r="F1366" s="249"/>
      <c r="G1366" s="250"/>
      <c r="H1366" s="103"/>
      <c r="I1366" s="103"/>
      <c r="J1366" s="103"/>
      <c r="K1366" s="250"/>
    </row>
    <row r="1367" spans="1:11">
      <c r="A1367" s="99"/>
      <c r="B1367" s="100"/>
      <c r="C1367" s="99"/>
      <c r="D1367" s="101"/>
      <c r="E1367" s="102"/>
      <c r="F1367" s="249"/>
      <c r="G1367" s="250"/>
      <c r="H1367" s="103"/>
      <c r="I1367" s="103"/>
      <c r="J1367" s="103"/>
      <c r="K1367" s="250"/>
    </row>
    <row r="1368" spans="1:11">
      <c r="A1368" s="99"/>
      <c r="B1368" s="100"/>
      <c r="C1368" s="99"/>
      <c r="D1368" s="101"/>
      <c r="E1368" s="102"/>
      <c r="F1368" s="249"/>
      <c r="G1368" s="250"/>
      <c r="H1368" s="103"/>
      <c r="I1368" s="103"/>
      <c r="J1368" s="103"/>
      <c r="K1368" s="250"/>
    </row>
    <row r="1369" spans="1:11">
      <c r="A1369" s="99"/>
      <c r="B1369" s="100"/>
      <c r="C1369" s="99"/>
      <c r="D1369" s="101"/>
      <c r="E1369" s="102"/>
      <c r="F1369" s="249"/>
      <c r="G1369" s="250"/>
      <c r="H1369" s="103"/>
      <c r="I1369" s="103"/>
      <c r="J1369" s="103"/>
      <c r="K1369" s="250"/>
    </row>
    <row r="1370" spans="1:11">
      <c r="A1370" s="99"/>
      <c r="B1370" s="100"/>
      <c r="C1370" s="99"/>
      <c r="D1370" s="101"/>
      <c r="E1370" s="102"/>
      <c r="F1370" s="249"/>
      <c r="G1370" s="250"/>
      <c r="H1370" s="103"/>
      <c r="I1370" s="103"/>
      <c r="J1370" s="103"/>
      <c r="K1370" s="250"/>
    </row>
    <row r="1371" spans="1:11">
      <c r="A1371" s="99"/>
      <c r="B1371" s="100"/>
      <c r="C1371" s="99"/>
      <c r="D1371" s="101"/>
      <c r="E1371" s="102"/>
      <c r="F1371" s="249"/>
      <c r="G1371" s="250"/>
      <c r="H1371" s="103"/>
      <c r="I1371" s="103"/>
      <c r="J1371" s="103"/>
      <c r="K1371" s="250"/>
    </row>
    <row r="1372" spans="1:11">
      <c r="A1372" s="99"/>
      <c r="B1372" s="100"/>
      <c r="C1372" s="99"/>
      <c r="D1372" s="101"/>
      <c r="E1372" s="102"/>
      <c r="F1372" s="249"/>
      <c r="G1372" s="250"/>
      <c r="H1372" s="103"/>
      <c r="I1372" s="103"/>
      <c r="J1372" s="103"/>
      <c r="K1372" s="250"/>
    </row>
    <row r="1373" spans="1:11">
      <c r="A1373" s="99"/>
      <c r="B1373" s="100"/>
      <c r="C1373" s="99"/>
      <c r="D1373" s="101"/>
      <c r="E1373" s="102"/>
      <c r="F1373" s="249"/>
      <c r="G1373" s="250"/>
      <c r="H1373" s="103"/>
      <c r="I1373" s="103"/>
      <c r="J1373" s="103"/>
      <c r="K1373" s="250"/>
    </row>
    <row r="1374" spans="1:11">
      <c r="A1374" s="99"/>
      <c r="B1374" s="100"/>
      <c r="C1374" s="99"/>
      <c r="D1374" s="101"/>
      <c r="E1374" s="102"/>
      <c r="F1374" s="249"/>
      <c r="G1374" s="250"/>
      <c r="H1374" s="103"/>
      <c r="I1374" s="103"/>
      <c r="J1374" s="103"/>
      <c r="K1374" s="250"/>
    </row>
    <row r="1375" spans="1:11">
      <c r="A1375" s="99"/>
      <c r="B1375" s="100"/>
      <c r="C1375" s="99"/>
      <c r="D1375" s="101"/>
      <c r="E1375" s="102"/>
      <c r="F1375" s="249"/>
      <c r="G1375" s="250"/>
      <c r="H1375" s="103"/>
      <c r="I1375" s="103"/>
      <c r="J1375" s="103"/>
      <c r="K1375" s="250"/>
    </row>
    <row r="1376" spans="1:11">
      <c r="A1376" s="99"/>
      <c r="B1376" s="100"/>
      <c r="C1376" s="99"/>
      <c r="D1376" s="101"/>
      <c r="E1376" s="102"/>
      <c r="F1376" s="249"/>
      <c r="G1376" s="250"/>
      <c r="H1376" s="103"/>
      <c r="I1376" s="103"/>
      <c r="J1376" s="103"/>
      <c r="K1376" s="250"/>
    </row>
    <row r="1377" spans="1:11">
      <c r="A1377" s="99"/>
      <c r="B1377" s="100"/>
      <c r="C1377" s="99"/>
      <c r="D1377" s="101"/>
      <c r="E1377" s="102"/>
      <c r="F1377" s="249"/>
      <c r="G1377" s="250"/>
      <c r="H1377" s="103"/>
      <c r="I1377" s="103"/>
      <c r="J1377" s="103"/>
      <c r="K1377" s="250"/>
    </row>
    <row r="1378" spans="1:11">
      <c r="A1378" s="99"/>
      <c r="B1378" s="100"/>
      <c r="C1378" s="99"/>
      <c r="D1378" s="101"/>
      <c r="E1378" s="102"/>
      <c r="F1378" s="249"/>
      <c r="G1378" s="250"/>
      <c r="H1378" s="103"/>
      <c r="I1378" s="103"/>
      <c r="J1378" s="103"/>
      <c r="K1378" s="250"/>
    </row>
    <row r="1379" spans="1:11">
      <c r="A1379" s="99"/>
      <c r="B1379" s="100"/>
      <c r="C1379" s="99"/>
      <c r="D1379" s="101"/>
      <c r="E1379" s="102"/>
      <c r="F1379" s="249"/>
      <c r="G1379" s="250"/>
      <c r="H1379" s="103"/>
      <c r="I1379" s="103"/>
      <c r="J1379" s="103"/>
      <c r="K1379" s="250"/>
    </row>
    <row r="1380" spans="1:11">
      <c r="A1380" s="99"/>
      <c r="B1380" s="100"/>
      <c r="C1380" s="99"/>
      <c r="D1380" s="101"/>
      <c r="E1380" s="102"/>
      <c r="F1380" s="249"/>
      <c r="G1380" s="250"/>
      <c r="H1380" s="103"/>
      <c r="I1380" s="103"/>
      <c r="J1380" s="103"/>
      <c r="K1380" s="250"/>
    </row>
    <row r="1381" spans="1:11">
      <c r="A1381" s="99"/>
      <c r="B1381" s="100"/>
      <c r="C1381" s="99"/>
      <c r="D1381" s="101"/>
      <c r="E1381" s="102"/>
      <c r="F1381" s="249"/>
      <c r="G1381" s="250"/>
      <c r="H1381" s="103"/>
      <c r="I1381" s="103"/>
      <c r="J1381" s="103"/>
      <c r="K1381" s="250"/>
    </row>
    <row r="1382" spans="1:11">
      <c r="A1382" s="99"/>
      <c r="B1382" s="100"/>
      <c r="C1382" s="99"/>
      <c r="D1382" s="101"/>
      <c r="E1382" s="102"/>
      <c r="F1382" s="249"/>
      <c r="G1382" s="250"/>
      <c r="H1382" s="103"/>
      <c r="I1382" s="103"/>
      <c r="J1382" s="103"/>
      <c r="K1382" s="250"/>
    </row>
    <row r="1383" spans="1:11">
      <c r="A1383" s="99"/>
      <c r="B1383" s="100"/>
      <c r="C1383" s="99"/>
      <c r="D1383" s="101"/>
      <c r="E1383" s="102"/>
      <c r="F1383" s="249"/>
      <c r="G1383" s="250"/>
      <c r="H1383" s="103"/>
      <c r="I1383" s="103"/>
      <c r="J1383" s="103"/>
      <c r="K1383" s="250"/>
    </row>
    <row r="1384" spans="1:11">
      <c r="A1384" s="99"/>
      <c r="B1384" s="100"/>
      <c r="C1384" s="99"/>
      <c r="D1384" s="101"/>
      <c r="E1384" s="102"/>
      <c r="F1384" s="249"/>
      <c r="G1384" s="250"/>
      <c r="H1384" s="103"/>
      <c r="I1384" s="103"/>
      <c r="J1384" s="103"/>
      <c r="K1384" s="250"/>
    </row>
    <row r="1385" spans="1:11">
      <c r="A1385" s="99"/>
      <c r="B1385" s="100"/>
      <c r="C1385" s="99"/>
      <c r="D1385" s="101"/>
      <c r="E1385" s="102"/>
      <c r="F1385" s="249"/>
      <c r="G1385" s="250"/>
      <c r="H1385" s="103"/>
      <c r="I1385" s="103"/>
      <c r="J1385" s="103"/>
      <c r="K1385" s="250"/>
    </row>
    <row r="1386" spans="1:11">
      <c r="A1386" s="99"/>
      <c r="B1386" s="100"/>
      <c r="C1386" s="99"/>
      <c r="D1386" s="101"/>
      <c r="E1386" s="102"/>
      <c r="F1386" s="249"/>
      <c r="G1386" s="250"/>
      <c r="H1386" s="103"/>
      <c r="I1386" s="103"/>
      <c r="J1386" s="103"/>
      <c r="K1386" s="250"/>
    </row>
    <row r="1387" spans="1:11">
      <c r="A1387" s="99"/>
      <c r="B1387" s="100"/>
      <c r="C1387" s="99"/>
      <c r="D1387" s="101"/>
      <c r="E1387" s="102"/>
      <c r="F1387" s="249"/>
      <c r="G1387" s="250"/>
      <c r="H1387" s="103"/>
      <c r="I1387" s="103"/>
      <c r="J1387" s="103"/>
      <c r="K1387" s="250"/>
    </row>
    <row r="1388" spans="1:11">
      <c r="A1388" s="99"/>
      <c r="B1388" s="100"/>
      <c r="C1388" s="99"/>
      <c r="D1388" s="101"/>
      <c r="E1388" s="102"/>
      <c r="F1388" s="249"/>
      <c r="G1388" s="250"/>
      <c r="H1388" s="103"/>
      <c r="I1388" s="103"/>
      <c r="J1388" s="103"/>
      <c r="K1388" s="250"/>
    </row>
    <row r="1389" spans="1:11">
      <c r="A1389" s="99"/>
      <c r="B1389" s="100"/>
      <c r="C1389" s="99"/>
      <c r="D1389" s="101"/>
      <c r="E1389" s="102"/>
      <c r="F1389" s="249"/>
      <c r="G1389" s="250"/>
      <c r="H1389" s="103"/>
      <c r="I1389" s="103"/>
      <c r="J1389" s="103"/>
      <c r="K1389" s="250"/>
    </row>
    <row r="1390" spans="1:11">
      <c r="A1390" s="99"/>
      <c r="B1390" s="100"/>
      <c r="C1390" s="99"/>
      <c r="D1390" s="101"/>
      <c r="E1390" s="102"/>
      <c r="F1390" s="249"/>
      <c r="G1390" s="250"/>
      <c r="H1390" s="103"/>
      <c r="I1390" s="103"/>
      <c r="J1390" s="103"/>
      <c r="K1390" s="250"/>
    </row>
    <row r="1391" spans="1:11">
      <c r="A1391" s="99"/>
      <c r="B1391" s="100"/>
      <c r="C1391" s="99"/>
      <c r="D1391" s="101"/>
      <c r="E1391" s="102"/>
      <c r="F1391" s="249"/>
      <c r="G1391" s="250"/>
      <c r="H1391" s="103"/>
      <c r="I1391" s="103"/>
      <c r="J1391" s="103"/>
      <c r="K1391" s="250"/>
    </row>
    <row r="1392" spans="1:11">
      <c r="A1392" s="99"/>
      <c r="B1392" s="100"/>
      <c r="C1392" s="99"/>
      <c r="D1392" s="101"/>
      <c r="E1392" s="102"/>
      <c r="F1392" s="249"/>
      <c r="G1392" s="250"/>
      <c r="H1392" s="103"/>
      <c r="I1392" s="103"/>
      <c r="J1392" s="103"/>
      <c r="K1392" s="250"/>
    </row>
    <row r="1393" spans="1:11">
      <c r="A1393" s="99"/>
      <c r="B1393" s="100"/>
      <c r="C1393" s="99"/>
      <c r="D1393" s="101"/>
      <c r="E1393" s="102"/>
      <c r="F1393" s="249"/>
      <c r="G1393" s="250"/>
      <c r="H1393" s="103"/>
      <c r="I1393" s="103"/>
      <c r="J1393" s="103"/>
      <c r="K1393" s="250"/>
    </row>
    <row r="1394" spans="1:11">
      <c r="A1394" s="99"/>
      <c r="B1394" s="100"/>
      <c r="C1394" s="99"/>
      <c r="D1394" s="101"/>
      <c r="E1394" s="102"/>
      <c r="F1394" s="249"/>
      <c r="G1394" s="250"/>
      <c r="H1394" s="103"/>
      <c r="I1394" s="103"/>
      <c r="J1394" s="103"/>
      <c r="K1394" s="250"/>
    </row>
    <row r="1395" spans="1:11">
      <c r="A1395" s="99"/>
      <c r="B1395" s="100"/>
      <c r="C1395" s="99"/>
      <c r="D1395" s="101"/>
      <c r="E1395" s="102"/>
      <c r="F1395" s="249"/>
      <c r="G1395" s="250"/>
      <c r="H1395" s="103"/>
      <c r="I1395" s="103"/>
      <c r="J1395" s="103"/>
      <c r="K1395" s="250"/>
    </row>
    <row r="1396" spans="1:11">
      <c r="A1396" s="99"/>
      <c r="B1396" s="100"/>
      <c r="C1396" s="99"/>
      <c r="D1396" s="101"/>
      <c r="E1396" s="102"/>
      <c r="F1396" s="249"/>
      <c r="G1396" s="250"/>
      <c r="H1396" s="103"/>
      <c r="I1396" s="103"/>
      <c r="J1396" s="103"/>
      <c r="K1396" s="250"/>
    </row>
    <row r="1397" spans="1:11">
      <c r="A1397" s="99"/>
      <c r="B1397" s="100"/>
      <c r="C1397" s="99"/>
      <c r="D1397" s="101"/>
      <c r="E1397" s="102"/>
      <c r="F1397" s="249"/>
      <c r="G1397" s="250"/>
      <c r="H1397" s="103"/>
      <c r="I1397" s="103"/>
      <c r="J1397" s="103"/>
      <c r="K1397" s="250"/>
    </row>
    <row r="1398" spans="1:11">
      <c r="A1398" s="99"/>
      <c r="B1398" s="100"/>
      <c r="C1398" s="99"/>
      <c r="D1398" s="101"/>
      <c r="E1398" s="102"/>
      <c r="F1398" s="249"/>
      <c r="G1398" s="250"/>
      <c r="H1398" s="103"/>
      <c r="I1398" s="103"/>
      <c r="J1398" s="103"/>
      <c r="K1398" s="250"/>
    </row>
    <row r="1399" spans="1:11">
      <c r="A1399" s="99"/>
      <c r="B1399" s="100"/>
      <c r="C1399" s="99"/>
      <c r="D1399" s="101"/>
      <c r="E1399" s="102"/>
      <c r="F1399" s="249"/>
      <c r="G1399" s="250"/>
      <c r="H1399" s="103"/>
      <c r="I1399" s="103"/>
      <c r="J1399" s="103"/>
      <c r="K1399" s="250"/>
    </row>
    <row r="1400" spans="1:11">
      <c r="A1400" s="99"/>
      <c r="B1400" s="100"/>
      <c r="C1400" s="99"/>
      <c r="D1400" s="101"/>
      <c r="E1400" s="102"/>
      <c r="F1400" s="249"/>
      <c r="G1400" s="250"/>
      <c r="H1400" s="103"/>
      <c r="I1400" s="103"/>
      <c r="J1400" s="103"/>
      <c r="K1400" s="250"/>
    </row>
    <row r="1401" spans="1:11">
      <c r="A1401" s="99"/>
      <c r="B1401" s="100"/>
      <c r="C1401" s="99"/>
      <c r="D1401" s="101"/>
      <c r="E1401" s="102"/>
      <c r="F1401" s="249"/>
      <c r="G1401" s="250"/>
      <c r="H1401" s="103"/>
      <c r="I1401" s="103"/>
      <c r="J1401" s="103"/>
      <c r="K1401" s="250"/>
    </row>
    <row r="1402" spans="1:11">
      <c r="A1402" s="99"/>
      <c r="B1402" s="100"/>
      <c r="C1402" s="99"/>
      <c r="D1402" s="101"/>
      <c r="E1402" s="102"/>
      <c r="F1402" s="249"/>
      <c r="G1402" s="250"/>
      <c r="H1402" s="103"/>
      <c r="I1402" s="103"/>
      <c r="J1402" s="103"/>
      <c r="K1402" s="250"/>
    </row>
    <row r="1403" spans="1:11">
      <c r="A1403" s="99"/>
      <c r="B1403" s="100"/>
      <c r="C1403" s="99"/>
      <c r="D1403" s="101"/>
      <c r="E1403" s="102"/>
      <c r="F1403" s="249"/>
      <c r="G1403" s="250"/>
      <c r="H1403" s="103"/>
      <c r="I1403" s="103"/>
      <c r="J1403" s="103"/>
      <c r="K1403" s="250"/>
    </row>
    <row r="1404" spans="1:11">
      <c r="A1404" s="99"/>
      <c r="B1404" s="100"/>
      <c r="C1404" s="99"/>
      <c r="D1404" s="101"/>
      <c r="E1404" s="102"/>
      <c r="F1404" s="249"/>
      <c r="G1404" s="250"/>
      <c r="H1404" s="103"/>
      <c r="I1404" s="103"/>
      <c r="J1404" s="103"/>
      <c r="K1404" s="250"/>
    </row>
    <row r="1405" spans="1:11">
      <c r="A1405" s="99"/>
      <c r="B1405" s="100"/>
      <c r="C1405" s="99"/>
      <c r="D1405" s="101"/>
      <c r="E1405" s="102"/>
      <c r="F1405" s="249"/>
      <c r="G1405" s="250"/>
      <c r="H1405" s="103"/>
      <c r="I1405" s="103"/>
      <c r="J1405" s="103"/>
      <c r="K1405" s="250"/>
    </row>
    <row r="1406" spans="1:11">
      <c r="A1406" s="99"/>
      <c r="B1406" s="100"/>
      <c r="C1406" s="99"/>
      <c r="D1406" s="101"/>
      <c r="E1406" s="102"/>
      <c r="F1406" s="249"/>
      <c r="G1406" s="250"/>
      <c r="H1406" s="103"/>
      <c r="I1406" s="103"/>
      <c r="J1406" s="103"/>
      <c r="K1406" s="250"/>
    </row>
    <row r="1407" spans="1:11">
      <c r="A1407" s="99"/>
      <c r="B1407" s="100"/>
      <c r="C1407" s="99"/>
      <c r="D1407" s="101"/>
      <c r="E1407" s="102"/>
      <c r="F1407" s="249"/>
      <c r="G1407" s="250"/>
      <c r="H1407" s="103"/>
      <c r="I1407" s="103"/>
      <c r="J1407" s="103"/>
      <c r="K1407" s="250"/>
    </row>
    <row r="1408" spans="1:11">
      <c r="A1408" s="99"/>
      <c r="B1408" s="100"/>
      <c r="C1408" s="99"/>
      <c r="D1408" s="101"/>
      <c r="E1408" s="102"/>
      <c r="F1408" s="249"/>
      <c r="G1408" s="250"/>
      <c r="H1408" s="103"/>
      <c r="I1408" s="103"/>
      <c r="J1408" s="103"/>
      <c r="K1408" s="250"/>
    </row>
    <row r="1409" spans="1:11">
      <c r="A1409" s="99"/>
      <c r="B1409" s="100"/>
      <c r="C1409" s="99"/>
      <c r="D1409" s="101"/>
      <c r="E1409" s="102"/>
      <c r="F1409" s="249"/>
      <c r="G1409" s="250"/>
      <c r="H1409" s="103"/>
      <c r="I1409" s="103"/>
      <c r="J1409" s="103"/>
      <c r="K1409" s="250"/>
    </row>
    <row r="1410" spans="1:11">
      <c r="A1410" s="99"/>
      <c r="B1410" s="100"/>
      <c r="C1410" s="99"/>
      <c r="D1410" s="101"/>
      <c r="E1410" s="102"/>
      <c r="F1410" s="249"/>
      <c r="G1410" s="250"/>
      <c r="H1410" s="103"/>
      <c r="I1410" s="103"/>
      <c r="J1410" s="103"/>
      <c r="K1410" s="250"/>
    </row>
    <row r="1411" spans="1:11">
      <c r="A1411" s="99"/>
      <c r="B1411" s="100"/>
      <c r="C1411" s="99"/>
      <c r="D1411" s="101"/>
      <c r="E1411" s="102"/>
      <c r="F1411" s="249"/>
      <c r="G1411" s="250"/>
      <c r="H1411" s="103"/>
      <c r="I1411" s="103"/>
      <c r="J1411" s="103"/>
      <c r="K1411" s="250"/>
    </row>
    <row r="1412" spans="1:11">
      <c r="A1412" s="99"/>
      <c r="B1412" s="100"/>
      <c r="C1412" s="99"/>
      <c r="D1412" s="101"/>
      <c r="E1412" s="102"/>
      <c r="F1412" s="249"/>
      <c r="G1412" s="250"/>
      <c r="H1412" s="103"/>
      <c r="I1412" s="103"/>
      <c r="J1412" s="103"/>
      <c r="K1412" s="250"/>
    </row>
    <row r="1413" spans="1:11">
      <c r="A1413" s="99"/>
      <c r="B1413" s="100"/>
      <c r="C1413" s="99"/>
      <c r="D1413" s="101"/>
      <c r="E1413" s="102"/>
      <c r="F1413" s="249"/>
      <c r="G1413" s="250"/>
      <c r="H1413" s="103"/>
      <c r="I1413" s="103"/>
      <c r="J1413" s="103"/>
      <c r="K1413" s="250"/>
    </row>
    <row r="1414" spans="1:11">
      <c r="A1414" s="99"/>
      <c r="B1414" s="100"/>
      <c r="C1414" s="99"/>
      <c r="D1414" s="101"/>
      <c r="E1414" s="102"/>
      <c r="F1414" s="249"/>
      <c r="G1414" s="250"/>
      <c r="H1414" s="103"/>
      <c r="I1414" s="103"/>
      <c r="J1414" s="103"/>
      <c r="K1414" s="250"/>
    </row>
    <row r="1415" spans="1:11">
      <c r="A1415" s="99"/>
      <c r="B1415" s="100"/>
      <c r="C1415" s="99"/>
      <c r="D1415" s="101"/>
      <c r="E1415" s="102"/>
      <c r="F1415" s="249"/>
      <c r="G1415" s="250"/>
      <c r="H1415" s="103"/>
      <c r="I1415" s="103"/>
      <c r="J1415" s="103"/>
      <c r="K1415" s="250"/>
    </row>
    <row r="1416" spans="1:11">
      <c r="A1416" s="99"/>
      <c r="B1416" s="100"/>
      <c r="C1416" s="99"/>
      <c r="D1416" s="101"/>
      <c r="E1416" s="102"/>
      <c r="F1416" s="249"/>
      <c r="G1416" s="250"/>
      <c r="H1416" s="103"/>
      <c r="I1416" s="103"/>
      <c r="J1416" s="103"/>
      <c r="K1416" s="250"/>
    </row>
    <row r="1417" spans="1:11">
      <c r="A1417" s="99"/>
      <c r="B1417" s="100"/>
      <c r="C1417" s="99"/>
      <c r="D1417" s="101"/>
      <c r="E1417" s="102"/>
      <c r="F1417" s="249"/>
      <c r="G1417" s="250"/>
      <c r="H1417" s="103"/>
      <c r="I1417" s="103"/>
      <c r="J1417" s="103"/>
      <c r="K1417" s="250"/>
    </row>
    <row r="1418" spans="1:11">
      <c r="A1418" s="99"/>
      <c r="B1418" s="100"/>
      <c r="C1418" s="99"/>
      <c r="D1418" s="101"/>
      <c r="E1418" s="102"/>
      <c r="F1418" s="249"/>
      <c r="G1418" s="250"/>
      <c r="H1418" s="103"/>
      <c r="I1418" s="103"/>
      <c r="J1418" s="103"/>
      <c r="K1418" s="250"/>
    </row>
    <row r="1419" spans="1:11">
      <c r="A1419" s="99"/>
      <c r="B1419" s="100"/>
      <c r="C1419" s="99"/>
      <c r="D1419" s="101"/>
      <c r="E1419" s="102"/>
      <c r="F1419" s="249"/>
      <c r="G1419" s="250"/>
      <c r="H1419" s="103"/>
      <c r="I1419" s="103"/>
      <c r="J1419" s="103"/>
      <c r="K1419" s="250"/>
    </row>
    <row r="1420" spans="1:11">
      <c r="A1420" s="99"/>
      <c r="B1420" s="100"/>
      <c r="C1420" s="99"/>
      <c r="D1420" s="101"/>
      <c r="E1420" s="102"/>
      <c r="F1420" s="249"/>
      <c r="G1420" s="250"/>
      <c r="H1420" s="103"/>
      <c r="I1420" s="103"/>
      <c r="J1420" s="103"/>
      <c r="K1420" s="250"/>
    </row>
    <row r="1421" spans="1:11">
      <c r="A1421" s="99"/>
      <c r="B1421" s="100"/>
      <c r="C1421" s="99"/>
      <c r="D1421" s="101"/>
      <c r="E1421" s="102"/>
      <c r="F1421" s="249"/>
      <c r="G1421" s="250"/>
      <c r="H1421" s="103"/>
      <c r="I1421" s="103"/>
      <c r="J1421" s="103"/>
      <c r="K1421" s="250"/>
    </row>
    <row r="1422" spans="1:11">
      <c r="A1422" s="99"/>
      <c r="B1422" s="100"/>
      <c r="C1422" s="99"/>
      <c r="D1422" s="101"/>
      <c r="E1422" s="102"/>
      <c r="F1422" s="249"/>
      <c r="G1422" s="250"/>
      <c r="H1422" s="103"/>
      <c r="I1422" s="103"/>
      <c r="J1422" s="103"/>
      <c r="K1422" s="250"/>
    </row>
    <row r="1423" spans="1:11">
      <c r="A1423" s="99"/>
      <c r="B1423" s="100"/>
      <c r="C1423" s="99"/>
      <c r="D1423" s="101"/>
      <c r="E1423" s="102"/>
      <c r="F1423" s="249"/>
      <c r="G1423" s="250"/>
      <c r="H1423" s="103"/>
      <c r="I1423" s="103"/>
      <c r="J1423" s="103"/>
      <c r="K1423" s="250"/>
    </row>
    <row r="1424" spans="1:11">
      <c r="A1424" s="99"/>
      <c r="B1424" s="100"/>
      <c r="C1424" s="99"/>
      <c r="D1424" s="101"/>
      <c r="E1424" s="102"/>
      <c r="F1424" s="249"/>
      <c r="G1424" s="250"/>
      <c r="H1424" s="103"/>
      <c r="I1424" s="103"/>
      <c r="J1424" s="103"/>
      <c r="K1424" s="250"/>
    </row>
    <row r="1425" spans="1:11">
      <c r="A1425" s="99"/>
      <c r="B1425" s="100"/>
      <c r="C1425" s="99"/>
      <c r="D1425" s="101"/>
      <c r="E1425" s="102"/>
      <c r="F1425" s="249"/>
      <c r="G1425" s="250"/>
      <c r="H1425" s="103"/>
      <c r="I1425" s="103"/>
      <c r="J1425" s="103"/>
      <c r="K1425" s="250"/>
    </row>
    <row r="1426" spans="1:11">
      <c r="A1426" s="99"/>
      <c r="B1426" s="100"/>
      <c r="C1426" s="99"/>
      <c r="D1426" s="101"/>
      <c r="E1426" s="102"/>
      <c r="F1426" s="249"/>
      <c r="G1426" s="250"/>
      <c r="H1426" s="103"/>
      <c r="I1426" s="103"/>
      <c r="J1426" s="103"/>
      <c r="K1426" s="250"/>
    </row>
    <row r="1427" spans="1:11">
      <c r="A1427" s="99"/>
      <c r="B1427" s="100"/>
      <c r="C1427" s="99"/>
      <c r="D1427" s="101"/>
      <c r="E1427" s="102"/>
      <c r="F1427" s="249"/>
      <c r="G1427" s="250"/>
      <c r="H1427" s="103"/>
      <c r="I1427" s="103"/>
      <c r="J1427" s="103"/>
      <c r="K1427" s="250"/>
    </row>
    <row r="1428" spans="1:11">
      <c r="A1428" s="99"/>
      <c r="B1428" s="100"/>
      <c r="C1428" s="99"/>
      <c r="D1428" s="101"/>
      <c r="E1428" s="102"/>
      <c r="F1428" s="249"/>
      <c r="G1428" s="250"/>
      <c r="H1428" s="103"/>
      <c r="I1428" s="103"/>
      <c r="J1428" s="103"/>
      <c r="K1428" s="250"/>
    </row>
    <row r="1429" spans="1:11">
      <c r="A1429" s="99"/>
      <c r="B1429" s="100"/>
      <c r="C1429" s="99"/>
      <c r="D1429" s="101"/>
      <c r="E1429" s="102"/>
      <c r="F1429" s="249"/>
      <c r="G1429" s="250"/>
      <c r="H1429" s="103"/>
      <c r="I1429" s="103"/>
      <c r="J1429" s="103"/>
      <c r="K1429" s="250"/>
    </row>
    <row r="1430" spans="1:11">
      <c r="A1430" s="99"/>
      <c r="B1430" s="100"/>
      <c r="C1430" s="99"/>
      <c r="D1430" s="101"/>
      <c r="E1430" s="102"/>
      <c r="F1430" s="249"/>
      <c r="G1430" s="250"/>
      <c r="H1430" s="103"/>
      <c r="I1430" s="103"/>
      <c r="J1430" s="103"/>
      <c r="K1430" s="250"/>
    </row>
    <row r="1431" spans="1:11">
      <c r="A1431" s="99"/>
      <c r="B1431" s="100"/>
      <c r="C1431" s="99"/>
      <c r="D1431" s="101"/>
      <c r="E1431" s="102"/>
      <c r="F1431" s="249"/>
      <c r="G1431" s="250"/>
      <c r="H1431" s="103"/>
      <c r="I1431" s="103"/>
      <c r="J1431" s="103"/>
      <c r="K1431" s="250"/>
    </row>
    <row r="1432" spans="1:11">
      <c r="A1432" s="99"/>
      <c r="B1432" s="100"/>
      <c r="C1432" s="99"/>
      <c r="D1432" s="101"/>
      <c r="E1432" s="102"/>
      <c r="F1432" s="249"/>
      <c r="G1432" s="250"/>
      <c r="H1432" s="103"/>
      <c r="I1432" s="103"/>
      <c r="J1432" s="103"/>
      <c r="K1432" s="250"/>
    </row>
    <row r="1433" spans="1:11">
      <c r="A1433" s="99"/>
      <c r="B1433" s="100"/>
      <c r="C1433" s="99"/>
      <c r="D1433" s="101"/>
      <c r="E1433" s="102"/>
      <c r="F1433" s="249"/>
      <c r="G1433" s="250"/>
      <c r="H1433" s="103"/>
      <c r="I1433" s="103"/>
      <c r="J1433" s="103"/>
      <c r="K1433" s="250"/>
    </row>
    <row r="1434" spans="1:11">
      <c r="A1434" s="99"/>
      <c r="B1434" s="100"/>
      <c r="C1434" s="99"/>
      <c r="D1434" s="101"/>
      <c r="E1434" s="102"/>
      <c r="F1434" s="249"/>
      <c r="G1434" s="250"/>
      <c r="H1434" s="103"/>
      <c r="I1434" s="103"/>
      <c r="J1434" s="103"/>
      <c r="K1434" s="250"/>
    </row>
    <row r="1435" spans="1:11">
      <c r="A1435" s="99"/>
      <c r="B1435" s="100"/>
      <c r="C1435" s="99"/>
      <c r="D1435" s="101"/>
      <c r="E1435" s="102"/>
      <c r="F1435" s="249"/>
      <c r="G1435" s="250"/>
      <c r="H1435" s="103"/>
      <c r="I1435" s="103"/>
      <c r="J1435" s="103"/>
      <c r="K1435" s="250"/>
    </row>
    <row r="1436" spans="1:11">
      <c r="A1436" s="99"/>
      <c r="B1436" s="100"/>
      <c r="C1436" s="99"/>
      <c r="D1436" s="101"/>
      <c r="E1436" s="102"/>
      <c r="F1436" s="249"/>
      <c r="G1436" s="250"/>
      <c r="H1436" s="103"/>
      <c r="I1436" s="103"/>
      <c r="J1436" s="103"/>
      <c r="K1436" s="250"/>
    </row>
    <row r="1437" spans="1:11">
      <c r="A1437" s="99"/>
      <c r="B1437" s="100"/>
      <c r="C1437" s="99"/>
      <c r="D1437" s="101"/>
      <c r="E1437" s="102"/>
      <c r="F1437" s="249"/>
      <c r="G1437" s="250"/>
      <c r="H1437" s="103"/>
      <c r="I1437" s="103"/>
      <c r="J1437" s="103"/>
      <c r="K1437" s="250"/>
    </row>
    <row r="1438" spans="1:11">
      <c r="A1438" s="99"/>
      <c r="B1438" s="100"/>
      <c r="C1438" s="99"/>
      <c r="D1438" s="101"/>
      <c r="E1438" s="102"/>
      <c r="F1438" s="249"/>
      <c r="G1438" s="250"/>
      <c r="H1438" s="103"/>
      <c r="I1438" s="103"/>
      <c r="J1438" s="103"/>
      <c r="K1438" s="250"/>
    </row>
    <row r="1439" spans="1:11">
      <c r="A1439" s="99"/>
      <c r="B1439" s="100"/>
      <c r="C1439" s="99"/>
      <c r="D1439" s="101"/>
      <c r="E1439" s="102"/>
      <c r="F1439" s="249"/>
      <c r="G1439" s="250"/>
      <c r="H1439" s="103"/>
      <c r="I1439" s="103"/>
      <c r="J1439" s="103"/>
      <c r="K1439" s="250"/>
    </row>
    <row r="1440" spans="1:11">
      <c r="A1440" s="99"/>
      <c r="B1440" s="100"/>
      <c r="C1440" s="99"/>
      <c r="D1440" s="101"/>
      <c r="E1440" s="102"/>
      <c r="F1440" s="249"/>
      <c r="G1440" s="250"/>
      <c r="H1440" s="103"/>
      <c r="I1440" s="103"/>
      <c r="J1440" s="103"/>
      <c r="K1440" s="250"/>
    </row>
    <row r="1441" spans="1:11">
      <c r="A1441" s="99"/>
      <c r="B1441" s="100"/>
      <c r="C1441" s="99"/>
      <c r="D1441" s="101"/>
      <c r="E1441" s="102"/>
      <c r="F1441" s="249"/>
      <c r="G1441" s="250"/>
      <c r="H1441" s="103"/>
      <c r="I1441" s="103"/>
      <c r="J1441" s="103"/>
      <c r="K1441" s="250"/>
    </row>
    <row r="1442" spans="1:11">
      <c r="A1442" s="99"/>
      <c r="B1442" s="100"/>
      <c r="C1442" s="99"/>
      <c r="D1442" s="101"/>
      <c r="E1442" s="102"/>
      <c r="F1442" s="249"/>
      <c r="G1442" s="250"/>
      <c r="H1442" s="103"/>
      <c r="I1442" s="103"/>
      <c r="J1442" s="103"/>
      <c r="K1442" s="250"/>
    </row>
    <row r="1443" spans="1:11">
      <c r="A1443" s="99"/>
      <c r="B1443" s="100"/>
      <c r="C1443" s="99"/>
      <c r="D1443" s="101"/>
      <c r="E1443" s="102"/>
      <c r="F1443" s="249"/>
      <c r="G1443" s="250"/>
      <c r="H1443" s="103"/>
      <c r="I1443" s="103"/>
      <c r="J1443" s="103"/>
      <c r="K1443" s="250"/>
    </row>
    <row r="1444" spans="1:11">
      <c r="A1444" s="99"/>
      <c r="B1444" s="100"/>
      <c r="C1444" s="99"/>
      <c r="D1444" s="101"/>
      <c r="E1444" s="102"/>
      <c r="F1444" s="249"/>
      <c r="G1444" s="250"/>
      <c r="H1444" s="103"/>
      <c r="I1444" s="103"/>
      <c r="J1444" s="103"/>
      <c r="K1444" s="250"/>
    </row>
    <row r="1445" spans="1:11">
      <c r="A1445" s="99"/>
      <c r="B1445" s="100"/>
      <c r="C1445" s="99"/>
      <c r="D1445" s="101"/>
      <c r="E1445" s="102"/>
      <c r="F1445" s="249"/>
      <c r="G1445" s="250"/>
      <c r="H1445" s="103"/>
      <c r="I1445" s="103"/>
      <c r="J1445" s="103"/>
      <c r="K1445" s="250"/>
    </row>
    <row r="1446" spans="1:11">
      <c r="A1446" s="99"/>
      <c r="B1446" s="100"/>
      <c r="C1446" s="99"/>
      <c r="D1446" s="101"/>
      <c r="E1446" s="102"/>
      <c r="F1446" s="249"/>
      <c r="G1446" s="250"/>
      <c r="H1446" s="103"/>
      <c r="I1446" s="103"/>
      <c r="J1446" s="103"/>
      <c r="K1446" s="250"/>
    </row>
    <row r="1447" spans="1:11">
      <c r="A1447" s="99"/>
      <c r="B1447" s="100"/>
      <c r="C1447" s="99"/>
      <c r="D1447" s="101"/>
      <c r="E1447" s="102"/>
      <c r="F1447" s="249"/>
      <c r="G1447" s="250"/>
      <c r="H1447" s="103"/>
      <c r="I1447" s="103"/>
      <c r="J1447" s="103"/>
      <c r="K1447" s="250"/>
    </row>
    <row r="1448" spans="1:11">
      <c r="A1448" s="99"/>
      <c r="B1448" s="100"/>
      <c r="C1448" s="99"/>
      <c r="D1448" s="101"/>
      <c r="E1448" s="102"/>
      <c r="F1448" s="249"/>
      <c r="G1448" s="250"/>
      <c r="H1448" s="103"/>
      <c r="I1448" s="103"/>
      <c r="J1448" s="103"/>
      <c r="K1448" s="250"/>
    </row>
    <row r="1449" spans="1:11">
      <c r="A1449" s="99"/>
      <c r="B1449" s="100"/>
      <c r="C1449" s="99"/>
      <c r="D1449" s="101"/>
      <c r="E1449" s="102"/>
      <c r="F1449" s="249"/>
      <c r="G1449" s="250"/>
      <c r="H1449" s="103"/>
      <c r="I1449" s="103"/>
      <c r="J1449" s="103"/>
      <c r="K1449" s="250"/>
    </row>
    <row r="1450" spans="1:11">
      <c r="A1450" s="99"/>
      <c r="B1450" s="100"/>
      <c r="C1450" s="99"/>
      <c r="D1450" s="101"/>
      <c r="E1450" s="102"/>
      <c r="F1450" s="249"/>
      <c r="G1450" s="250"/>
      <c r="H1450" s="103"/>
      <c r="I1450" s="103"/>
      <c r="J1450" s="103"/>
      <c r="K1450" s="250"/>
    </row>
    <row r="1451" spans="1:11">
      <c r="A1451" s="99"/>
      <c r="B1451" s="100"/>
      <c r="C1451" s="99"/>
      <c r="D1451" s="101"/>
      <c r="E1451" s="102"/>
      <c r="F1451" s="249"/>
      <c r="G1451" s="250"/>
      <c r="H1451" s="103"/>
      <c r="I1451" s="103"/>
      <c r="J1451" s="103"/>
      <c r="K1451" s="250"/>
    </row>
    <row r="1452" spans="1:11">
      <c r="A1452" s="99"/>
      <c r="B1452" s="100"/>
      <c r="C1452" s="99"/>
      <c r="D1452" s="101"/>
      <c r="E1452" s="102"/>
      <c r="F1452" s="249"/>
      <c r="G1452" s="250"/>
      <c r="H1452" s="103"/>
      <c r="I1452" s="103"/>
      <c r="J1452" s="103"/>
      <c r="K1452" s="250"/>
    </row>
    <row r="1453" spans="1:11">
      <c r="A1453" s="99"/>
      <c r="B1453" s="100"/>
      <c r="C1453" s="99"/>
      <c r="D1453" s="101"/>
      <c r="E1453" s="102"/>
      <c r="F1453" s="249"/>
      <c r="G1453" s="250"/>
      <c r="H1453" s="103"/>
      <c r="I1453" s="103"/>
      <c r="J1453" s="103"/>
      <c r="K1453" s="250"/>
    </row>
    <row r="1454" spans="1:11">
      <c r="A1454" s="99"/>
      <c r="B1454" s="100"/>
      <c r="C1454" s="99"/>
      <c r="D1454" s="101"/>
      <c r="E1454" s="102"/>
      <c r="F1454" s="249"/>
      <c r="G1454" s="250"/>
      <c r="H1454" s="103"/>
      <c r="I1454" s="103"/>
      <c r="J1454" s="103"/>
      <c r="K1454" s="250"/>
    </row>
    <row r="1455" spans="1:11">
      <c r="A1455" s="99"/>
      <c r="B1455" s="100"/>
      <c r="C1455" s="99"/>
      <c r="D1455" s="101"/>
      <c r="E1455" s="102"/>
      <c r="F1455" s="249"/>
      <c r="G1455" s="250"/>
      <c r="H1455" s="103"/>
      <c r="I1455" s="103"/>
      <c r="J1455" s="103"/>
      <c r="K1455" s="250"/>
    </row>
    <row r="1456" spans="1:11">
      <c r="A1456" s="99"/>
      <c r="B1456" s="100"/>
      <c r="C1456" s="99"/>
      <c r="D1456" s="101"/>
      <c r="E1456" s="102"/>
      <c r="F1456" s="249"/>
      <c r="G1456" s="250"/>
      <c r="H1456" s="103"/>
      <c r="I1456" s="103"/>
      <c r="J1456" s="103"/>
      <c r="K1456" s="250"/>
    </row>
    <row r="1457" spans="1:11">
      <c r="A1457" s="99"/>
      <c r="B1457" s="100"/>
      <c r="C1457" s="99"/>
      <c r="D1457" s="101"/>
      <c r="E1457" s="102"/>
      <c r="F1457" s="249"/>
      <c r="G1457" s="250"/>
      <c r="H1457" s="103"/>
      <c r="I1457" s="103"/>
      <c r="J1457" s="103"/>
      <c r="K1457" s="250"/>
    </row>
    <row r="1458" spans="1:11">
      <c r="A1458" s="99"/>
      <c r="B1458" s="100"/>
      <c r="C1458" s="99"/>
      <c r="D1458" s="101"/>
      <c r="E1458" s="102"/>
      <c r="F1458" s="249"/>
      <c r="G1458" s="250"/>
      <c r="H1458" s="103"/>
      <c r="I1458" s="103"/>
      <c r="J1458" s="103"/>
      <c r="K1458" s="250"/>
    </row>
    <row r="1459" spans="1:11">
      <c r="A1459" s="99"/>
      <c r="B1459" s="100"/>
      <c r="C1459" s="99"/>
      <c r="D1459" s="101"/>
      <c r="E1459" s="102"/>
      <c r="F1459" s="249"/>
      <c r="G1459" s="250"/>
      <c r="H1459" s="103"/>
      <c r="I1459" s="103"/>
      <c r="J1459" s="103"/>
      <c r="K1459" s="250"/>
    </row>
    <row r="1460" spans="1:11">
      <c r="A1460" s="99"/>
      <c r="B1460" s="100"/>
      <c r="C1460" s="99"/>
      <c r="D1460" s="101"/>
      <c r="E1460" s="102"/>
      <c r="F1460" s="249"/>
      <c r="G1460" s="250"/>
      <c r="H1460" s="103"/>
      <c r="I1460" s="103"/>
      <c r="J1460" s="103"/>
      <c r="K1460" s="250"/>
    </row>
    <row r="1461" spans="1:11">
      <c r="A1461" s="99"/>
      <c r="B1461" s="100"/>
      <c r="C1461" s="99"/>
      <c r="D1461" s="101"/>
      <c r="E1461" s="102"/>
      <c r="F1461" s="249"/>
      <c r="G1461" s="250"/>
      <c r="H1461" s="103"/>
      <c r="I1461" s="103"/>
      <c r="J1461" s="103"/>
      <c r="K1461" s="250"/>
    </row>
    <row r="1462" spans="1:11">
      <c r="A1462" s="99"/>
      <c r="B1462" s="100"/>
      <c r="C1462" s="99"/>
      <c r="D1462" s="101"/>
      <c r="E1462" s="102"/>
      <c r="F1462" s="249"/>
      <c r="G1462" s="250"/>
      <c r="H1462" s="103"/>
      <c r="I1462" s="103"/>
      <c r="J1462" s="103"/>
      <c r="K1462" s="250"/>
    </row>
    <row r="1463" spans="1:11">
      <c r="A1463" s="99"/>
      <c r="B1463" s="100"/>
      <c r="C1463" s="99"/>
      <c r="D1463" s="101"/>
      <c r="E1463" s="102"/>
      <c r="F1463" s="249"/>
      <c r="G1463" s="250"/>
      <c r="H1463" s="103"/>
      <c r="I1463" s="103"/>
      <c r="J1463" s="103"/>
      <c r="K1463" s="250"/>
    </row>
    <row r="1464" spans="1:11">
      <c r="A1464" s="99"/>
      <c r="B1464" s="100"/>
      <c r="C1464" s="99"/>
      <c r="D1464" s="101"/>
      <c r="E1464" s="102"/>
      <c r="F1464" s="249"/>
      <c r="G1464" s="250"/>
      <c r="H1464" s="103"/>
      <c r="I1464" s="103"/>
      <c r="J1464" s="103"/>
      <c r="K1464" s="250"/>
    </row>
    <row r="1465" spans="1:11">
      <c r="A1465" s="99"/>
      <c r="B1465" s="100"/>
      <c r="C1465" s="99"/>
      <c r="D1465" s="101"/>
      <c r="E1465" s="102"/>
      <c r="F1465" s="249"/>
      <c r="G1465" s="250"/>
      <c r="H1465" s="103"/>
      <c r="I1465" s="103"/>
      <c r="J1465" s="103"/>
      <c r="K1465" s="250"/>
    </row>
    <row r="1466" spans="1:11">
      <c r="A1466" s="99"/>
      <c r="B1466" s="100"/>
      <c r="C1466" s="99"/>
      <c r="D1466" s="101"/>
      <c r="E1466" s="102"/>
      <c r="F1466" s="249"/>
      <c r="G1466" s="250"/>
      <c r="H1466" s="103"/>
      <c r="I1466" s="103"/>
      <c r="J1466" s="103"/>
      <c r="K1466" s="250"/>
    </row>
    <row r="1467" spans="1:11">
      <c r="A1467" s="99"/>
      <c r="B1467" s="100"/>
      <c r="C1467" s="99"/>
      <c r="D1467" s="101"/>
      <c r="E1467" s="102"/>
      <c r="F1467" s="249"/>
      <c r="G1467" s="250"/>
      <c r="H1467" s="103"/>
      <c r="I1467" s="103"/>
      <c r="J1467" s="103"/>
      <c r="K1467" s="250"/>
    </row>
    <row r="1468" spans="1:11">
      <c r="A1468" s="99"/>
      <c r="B1468" s="100"/>
      <c r="C1468" s="99"/>
      <c r="D1468" s="101"/>
      <c r="E1468" s="102"/>
      <c r="F1468" s="249"/>
      <c r="G1468" s="250"/>
      <c r="H1468" s="103"/>
      <c r="I1468" s="103"/>
      <c r="J1468" s="103"/>
      <c r="K1468" s="250"/>
    </row>
    <row r="1469" spans="1:11">
      <c r="A1469" s="99"/>
      <c r="B1469" s="100"/>
      <c r="C1469" s="99"/>
      <c r="D1469" s="101"/>
      <c r="E1469" s="102"/>
      <c r="F1469" s="249"/>
      <c r="G1469" s="250"/>
      <c r="H1469" s="103"/>
      <c r="I1469" s="103"/>
      <c r="J1469" s="103"/>
      <c r="K1469" s="250"/>
    </row>
    <row r="1470" spans="1:11">
      <c r="A1470" s="99"/>
      <c r="B1470" s="100"/>
      <c r="C1470" s="99"/>
      <c r="D1470" s="101"/>
      <c r="E1470" s="102"/>
      <c r="F1470" s="249"/>
      <c r="G1470" s="250"/>
      <c r="H1470" s="103"/>
      <c r="I1470" s="103"/>
      <c r="J1470" s="103"/>
      <c r="K1470" s="250"/>
    </row>
    <row r="1471" spans="1:11">
      <c r="A1471" s="99"/>
      <c r="B1471" s="100"/>
      <c r="C1471" s="99"/>
      <c r="D1471" s="101"/>
      <c r="E1471" s="102"/>
      <c r="F1471" s="249"/>
      <c r="G1471" s="250"/>
      <c r="H1471" s="103"/>
      <c r="I1471" s="103"/>
      <c r="J1471" s="103"/>
      <c r="K1471" s="250"/>
    </row>
    <row r="1472" spans="1:11">
      <c r="A1472" s="99"/>
      <c r="B1472" s="100"/>
      <c r="C1472" s="99"/>
      <c r="D1472" s="101"/>
      <c r="E1472" s="102"/>
      <c r="F1472" s="249"/>
      <c r="G1472" s="250"/>
      <c r="H1472" s="103"/>
      <c r="I1472" s="103"/>
      <c r="J1472" s="103"/>
      <c r="K1472" s="250"/>
    </row>
    <row r="1473" spans="1:11">
      <c r="A1473" s="99"/>
      <c r="B1473" s="100"/>
      <c r="C1473" s="99"/>
      <c r="D1473" s="101"/>
      <c r="E1473" s="102"/>
      <c r="F1473" s="249"/>
      <c r="G1473" s="250"/>
      <c r="H1473" s="103"/>
      <c r="I1473" s="103"/>
      <c r="J1473" s="103"/>
      <c r="K1473" s="250"/>
    </row>
    <row r="1474" spans="1:11">
      <c r="A1474" s="99"/>
      <c r="B1474" s="100"/>
      <c r="C1474" s="99"/>
      <c r="D1474" s="101"/>
      <c r="E1474" s="102"/>
      <c r="F1474" s="249"/>
      <c r="G1474" s="250"/>
      <c r="H1474" s="103"/>
      <c r="I1474" s="103"/>
      <c r="J1474" s="103"/>
      <c r="K1474" s="250"/>
    </row>
    <row r="1475" spans="1:11">
      <c r="A1475" s="99"/>
      <c r="B1475" s="100"/>
      <c r="C1475" s="99"/>
      <c r="D1475" s="101"/>
      <c r="E1475" s="102"/>
      <c r="F1475" s="249"/>
      <c r="G1475" s="250"/>
      <c r="H1475" s="103"/>
      <c r="I1475" s="103"/>
      <c r="J1475" s="103"/>
      <c r="K1475" s="250"/>
    </row>
    <row r="1476" spans="1:11">
      <c r="A1476" s="99"/>
      <c r="B1476" s="100"/>
      <c r="C1476" s="99"/>
      <c r="D1476" s="101"/>
      <c r="E1476" s="102"/>
      <c r="F1476" s="249"/>
      <c r="G1476" s="250"/>
      <c r="H1476" s="103"/>
      <c r="I1476" s="103"/>
      <c r="J1476" s="103"/>
      <c r="K1476" s="250"/>
    </row>
    <row r="1477" spans="1:11">
      <c r="A1477" s="99"/>
      <c r="B1477" s="100"/>
      <c r="C1477" s="99"/>
      <c r="D1477" s="101"/>
      <c r="E1477" s="102"/>
      <c r="F1477" s="249"/>
      <c r="G1477" s="250"/>
      <c r="H1477" s="103"/>
      <c r="I1477" s="103"/>
      <c r="J1477" s="103"/>
      <c r="K1477" s="250"/>
    </row>
    <row r="1478" spans="1:11">
      <c r="A1478" s="99"/>
      <c r="B1478" s="100"/>
      <c r="C1478" s="99"/>
      <c r="D1478" s="101"/>
      <c r="E1478" s="102"/>
      <c r="F1478" s="249"/>
      <c r="G1478" s="250"/>
      <c r="H1478" s="103"/>
      <c r="I1478" s="103"/>
      <c r="J1478" s="103"/>
      <c r="K1478" s="250"/>
    </row>
    <row r="1479" spans="1:11">
      <c r="A1479" s="99"/>
      <c r="B1479" s="100"/>
      <c r="C1479" s="99"/>
      <c r="D1479" s="101"/>
      <c r="E1479" s="102"/>
      <c r="F1479" s="249"/>
      <c r="G1479" s="250"/>
      <c r="H1479" s="103"/>
      <c r="I1479" s="103"/>
      <c r="J1479" s="103"/>
      <c r="K1479" s="250"/>
    </row>
    <row r="1480" spans="1:11">
      <c r="A1480" s="99"/>
      <c r="B1480" s="100"/>
      <c r="C1480" s="99"/>
      <c r="D1480" s="101"/>
      <c r="E1480" s="102"/>
      <c r="F1480" s="249"/>
      <c r="G1480" s="250"/>
      <c r="H1480" s="103"/>
      <c r="I1480" s="103"/>
      <c r="J1480" s="103"/>
      <c r="K1480" s="250"/>
    </row>
    <row r="1481" spans="1:11">
      <c r="A1481" s="99"/>
      <c r="B1481" s="100"/>
      <c r="C1481" s="99"/>
      <c r="D1481" s="101"/>
      <c r="E1481" s="102"/>
      <c r="F1481" s="249"/>
      <c r="G1481" s="250"/>
      <c r="H1481" s="103"/>
      <c r="I1481" s="103"/>
      <c r="J1481" s="103"/>
      <c r="K1481" s="250"/>
    </row>
    <row r="1482" spans="1:11">
      <c r="A1482" s="99"/>
      <c r="B1482" s="100"/>
      <c r="C1482" s="99"/>
      <c r="D1482" s="101"/>
      <c r="E1482" s="102"/>
      <c r="F1482" s="249"/>
      <c r="G1482" s="250"/>
      <c r="H1482" s="103"/>
      <c r="I1482" s="103"/>
      <c r="J1482" s="103"/>
      <c r="K1482" s="250"/>
    </row>
    <row r="1483" spans="1:11">
      <c r="A1483" s="99"/>
      <c r="B1483" s="100"/>
      <c r="C1483" s="99"/>
      <c r="D1483" s="101"/>
      <c r="E1483" s="102"/>
      <c r="F1483" s="249"/>
      <c r="G1483" s="250"/>
      <c r="H1483" s="103"/>
      <c r="I1483" s="103"/>
      <c r="J1483" s="103"/>
      <c r="K1483" s="250"/>
    </row>
    <row r="1484" spans="1:11">
      <c r="A1484" s="99"/>
      <c r="B1484" s="100"/>
      <c r="C1484" s="99"/>
      <c r="D1484" s="101"/>
      <c r="E1484" s="102"/>
      <c r="F1484" s="249"/>
      <c r="G1484" s="250"/>
      <c r="H1484" s="103"/>
      <c r="I1484" s="103"/>
      <c r="J1484" s="103"/>
      <c r="K1484" s="250"/>
    </row>
    <row r="1485" spans="1:11">
      <c r="A1485" s="99"/>
      <c r="B1485" s="100"/>
      <c r="C1485" s="99"/>
      <c r="D1485" s="101"/>
      <c r="E1485" s="102"/>
      <c r="F1485" s="249"/>
      <c r="G1485" s="250"/>
      <c r="H1485" s="103"/>
      <c r="I1485" s="103"/>
      <c r="J1485" s="103"/>
      <c r="K1485" s="250"/>
    </row>
    <row r="1486" spans="1:11">
      <c r="A1486" s="99"/>
      <c r="B1486" s="100"/>
      <c r="C1486" s="99"/>
      <c r="D1486" s="101"/>
      <c r="E1486" s="102"/>
      <c r="F1486" s="249"/>
      <c r="G1486" s="250"/>
      <c r="H1486" s="103"/>
      <c r="I1486" s="103"/>
      <c r="J1486" s="103"/>
      <c r="K1486" s="250"/>
    </row>
    <row r="1487" spans="1:11">
      <c r="A1487" s="99"/>
      <c r="B1487" s="100"/>
      <c r="C1487" s="99"/>
      <c r="D1487" s="101"/>
      <c r="E1487" s="102"/>
      <c r="F1487" s="249"/>
      <c r="G1487" s="250"/>
      <c r="H1487" s="103"/>
      <c r="I1487" s="103"/>
      <c r="J1487" s="103"/>
      <c r="K1487" s="250"/>
    </row>
    <row r="1488" spans="1:11">
      <c r="A1488" s="99"/>
      <c r="B1488" s="100"/>
      <c r="C1488" s="99"/>
      <c r="D1488" s="101"/>
      <c r="E1488" s="102"/>
      <c r="F1488" s="249"/>
      <c r="G1488" s="250"/>
      <c r="H1488" s="103"/>
      <c r="I1488" s="103"/>
      <c r="J1488" s="103"/>
      <c r="K1488" s="250"/>
    </row>
    <row r="1489" spans="1:12">
      <c r="A1489" s="99"/>
      <c r="B1489" s="100"/>
      <c r="C1489" s="99"/>
      <c r="D1489" s="101"/>
      <c r="E1489" s="102"/>
      <c r="F1489" s="249"/>
      <c r="G1489" s="250"/>
      <c r="H1489" s="103"/>
      <c r="I1489" s="103"/>
      <c r="J1489" s="103"/>
      <c r="K1489" s="250"/>
    </row>
    <row r="1490" spans="1:12">
      <c r="A1490" s="99"/>
      <c r="B1490" s="100"/>
      <c r="C1490" s="99"/>
      <c r="D1490" s="101"/>
      <c r="E1490" s="102"/>
      <c r="F1490" s="249"/>
      <c r="G1490" s="250"/>
      <c r="H1490" s="103"/>
      <c r="I1490" s="103"/>
      <c r="J1490" s="103"/>
      <c r="K1490" s="250"/>
    </row>
    <row r="1491" spans="1:12">
      <c r="A1491" s="99"/>
      <c r="B1491" s="100"/>
      <c r="C1491" s="99"/>
      <c r="D1491" s="101"/>
      <c r="E1491" s="102"/>
      <c r="F1491" s="249"/>
      <c r="G1491" s="250"/>
      <c r="H1491" s="103"/>
      <c r="I1491" s="103"/>
      <c r="J1491" s="103"/>
      <c r="K1491" s="250"/>
    </row>
    <row r="1492" spans="1:12">
      <c r="A1492" s="99"/>
      <c r="B1492" s="100"/>
      <c r="C1492" s="99"/>
      <c r="D1492" s="101"/>
      <c r="E1492" s="102"/>
      <c r="F1492" s="249"/>
      <c r="G1492" s="250"/>
      <c r="H1492" s="103"/>
      <c r="I1492" s="103"/>
      <c r="J1492" s="103"/>
      <c r="K1492" s="250"/>
    </row>
    <row r="1493" spans="1:12">
      <c r="A1493" s="99"/>
      <c r="B1493" s="100"/>
      <c r="C1493" s="99"/>
      <c r="D1493" s="101"/>
      <c r="E1493" s="102"/>
      <c r="F1493" s="249"/>
      <c r="G1493" s="250"/>
      <c r="H1493" s="103"/>
      <c r="I1493" s="103"/>
      <c r="J1493" s="103"/>
      <c r="K1493" s="250"/>
    </row>
    <row r="1494" spans="1:12">
      <c r="A1494" s="99"/>
      <c r="B1494" s="100"/>
      <c r="C1494" s="99"/>
      <c r="D1494" s="101"/>
      <c r="E1494" s="102"/>
      <c r="F1494" s="249"/>
      <c r="G1494" s="250"/>
      <c r="H1494" s="103"/>
      <c r="I1494" s="103"/>
      <c r="J1494" s="103"/>
      <c r="K1494" s="250"/>
    </row>
    <row r="1495" spans="1:12">
      <c r="A1495" s="99"/>
      <c r="B1495" s="100"/>
      <c r="C1495" s="99"/>
      <c r="D1495" s="101"/>
      <c r="E1495" s="102"/>
      <c r="F1495" s="249"/>
      <c r="G1495" s="250"/>
      <c r="H1495" s="103"/>
      <c r="I1495" s="103"/>
      <c r="J1495" s="103"/>
      <c r="K1495" s="250"/>
    </row>
    <row r="1496" spans="1:12">
      <c r="A1496" s="99"/>
      <c r="B1496" s="100"/>
      <c r="C1496" s="99"/>
      <c r="D1496" s="101"/>
      <c r="E1496" s="102"/>
      <c r="F1496" s="249"/>
      <c r="G1496" s="250"/>
      <c r="H1496" s="103"/>
      <c r="I1496" s="103"/>
      <c r="J1496" s="103"/>
      <c r="K1496" s="250"/>
    </row>
    <row r="1497" spans="1:12">
      <c r="A1497" s="99"/>
      <c r="B1497" s="100"/>
      <c r="C1497" s="99"/>
      <c r="D1497" s="101"/>
      <c r="E1497" s="102"/>
      <c r="F1497" s="249"/>
      <c r="G1497" s="250"/>
      <c r="H1497" s="103"/>
      <c r="I1497" s="103"/>
      <c r="J1497" s="103"/>
      <c r="K1497" s="250"/>
    </row>
    <row r="1498" spans="1:12">
      <c r="A1498" s="99"/>
      <c r="B1498" s="100"/>
      <c r="C1498" s="99"/>
      <c r="D1498" s="101"/>
      <c r="E1498" s="102"/>
      <c r="F1498" s="249"/>
      <c r="G1498" s="250"/>
      <c r="H1498" s="103"/>
      <c r="I1498" s="103"/>
      <c r="J1498" s="103"/>
      <c r="K1498" s="250"/>
    </row>
    <row r="1499" spans="1:12">
      <c r="A1499" s="103"/>
      <c r="B1499" s="104"/>
      <c r="C1499" s="99"/>
      <c r="D1499" s="101"/>
      <c r="E1499" s="102"/>
      <c r="F1499" s="249"/>
      <c r="G1499" s="250"/>
      <c r="H1499" s="103"/>
      <c r="I1499" s="103"/>
      <c r="J1499" s="103"/>
      <c r="K1499" s="250"/>
    </row>
    <row r="1500" spans="1:12">
      <c r="A1500" s="105"/>
      <c r="B1500" s="106"/>
      <c r="C1500" s="99"/>
      <c r="D1500" s="101"/>
      <c r="E1500" s="102"/>
      <c r="F1500" s="249"/>
      <c r="G1500" s="250"/>
      <c r="H1500" s="103"/>
      <c r="I1500" s="103"/>
      <c r="J1500" s="103"/>
      <c r="K1500" s="250"/>
    </row>
    <row r="1501" spans="1:12">
      <c r="A1501" s="94">
        <v>1</v>
      </c>
      <c r="B1501" s="168">
        <v>43</v>
      </c>
      <c r="C1501">
        <v>1786</v>
      </c>
      <c r="D1501" s="274" t="s">
        <v>1507</v>
      </c>
      <c r="E1501" s="549">
        <v>100</v>
      </c>
      <c r="F1501" s="211"/>
      <c r="G1501" s="211"/>
      <c r="H1501" s="212"/>
      <c r="I1501" s="212"/>
      <c r="J1501" s="212"/>
      <c r="K1501" s="213"/>
      <c r="L1501" s="212"/>
    </row>
    <row r="1502" spans="1:12">
      <c r="A1502" s="94">
        <v>2</v>
      </c>
      <c r="B1502" s="168">
        <v>3</v>
      </c>
      <c r="C1502">
        <v>44930</v>
      </c>
      <c r="D1502" s="274" t="s">
        <v>1032</v>
      </c>
      <c r="E1502" s="549">
        <v>155</v>
      </c>
      <c r="F1502" s="211"/>
      <c r="G1502" s="211"/>
      <c r="H1502" s="212"/>
      <c r="I1502" s="212"/>
      <c r="J1502" s="212"/>
      <c r="K1502" s="211"/>
      <c r="L1502" s="212"/>
    </row>
    <row r="1503" spans="1:12">
      <c r="A1503" s="94">
        <v>3</v>
      </c>
      <c r="B1503" s="168">
        <v>7</v>
      </c>
      <c r="C1503">
        <v>43006</v>
      </c>
      <c r="D1503" s="274" t="s">
        <v>1307</v>
      </c>
      <c r="E1503" s="549">
        <v>156</v>
      </c>
      <c r="F1503" s="211"/>
      <c r="G1503" s="211"/>
      <c r="H1503" s="212"/>
      <c r="I1503" s="212"/>
      <c r="J1503" s="212"/>
      <c r="K1503" s="211"/>
      <c r="L1503" s="212"/>
    </row>
    <row r="1504" spans="1:12">
      <c r="A1504" s="94">
        <v>4</v>
      </c>
      <c r="B1504" s="168">
        <v>3</v>
      </c>
      <c r="C1504">
        <v>27246</v>
      </c>
      <c r="D1504" s="274" t="s">
        <v>1034</v>
      </c>
      <c r="E1504" s="549">
        <v>157</v>
      </c>
      <c r="F1504" s="211"/>
      <c r="G1504" s="211"/>
      <c r="H1504" s="212"/>
      <c r="I1504" s="212"/>
      <c r="J1504" s="212"/>
      <c r="K1504" s="211"/>
      <c r="L1504" s="212"/>
    </row>
    <row r="1505" spans="1:12">
      <c r="A1505" s="94">
        <v>5</v>
      </c>
      <c r="B1505" s="168"/>
      <c r="C1505">
        <v>1041</v>
      </c>
      <c r="D1505" s="274" t="s">
        <v>1035</v>
      </c>
      <c r="E1505" s="549">
        <v>158</v>
      </c>
      <c r="F1505" s="211"/>
      <c r="G1505" s="211"/>
      <c r="H1505" s="212"/>
      <c r="I1505" s="212"/>
      <c r="J1505" s="212"/>
      <c r="K1505" s="211"/>
      <c r="L1505" s="212"/>
    </row>
    <row r="1506" spans="1:12">
      <c r="A1506" s="94">
        <v>6</v>
      </c>
      <c r="B1506" s="168"/>
      <c r="C1506">
        <v>2629</v>
      </c>
      <c r="D1506" s="274" t="s">
        <v>1036</v>
      </c>
      <c r="E1506" s="549">
        <v>159</v>
      </c>
      <c r="F1506" s="211"/>
      <c r="G1506" s="211"/>
      <c r="H1506" s="212"/>
      <c r="I1506" s="212"/>
      <c r="J1506" s="212"/>
      <c r="K1506" s="211"/>
      <c r="L1506" s="212"/>
    </row>
    <row r="1507" spans="1:12">
      <c r="A1507" s="94">
        <v>7</v>
      </c>
      <c r="B1507" s="96">
        <v>17</v>
      </c>
      <c r="C1507">
        <v>50663</v>
      </c>
      <c r="D1507" s="274" t="s">
        <v>1039</v>
      </c>
      <c r="E1507" s="549">
        <v>160</v>
      </c>
      <c r="F1507" s="211"/>
      <c r="G1507" s="211"/>
      <c r="H1507" s="212"/>
      <c r="I1507" s="212"/>
      <c r="J1507" s="212"/>
      <c r="K1507" s="211"/>
      <c r="L1507" s="212"/>
    </row>
    <row r="1508" spans="1:12">
      <c r="A1508" s="94">
        <v>8</v>
      </c>
      <c r="B1508" s="168">
        <v>44</v>
      </c>
      <c r="C1508">
        <v>2415</v>
      </c>
      <c r="D1508" s="274" t="s">
        <v>1041</v>
      </c>
      <c r="E1508" s="549">
        <v>161</v>
      </c>
      <c r="F1508" s="211"/>
      <c r="G1508" s="211"/>
      <c r="H1508" s="212"/>
      <c r="I1508" s="212"/>
      <c r="J1508" s="212"/>
      <c r="K1508" s="211"/>
      <c r="L1508" s="212"/>
    </row>
    <row r="1509" spans="1:12">
      <c r="A1509" s="94">
        <v>9</v>
      </c>
      <c r="B1509" s="168"/>
      <c r="C1509">
        <v>2631</v>
      </c>
      <c r="D1509" s="274" t="s">
        <v>1049</v>
      </c>
      <c r="E1509" s="549">
        <v>162</v>
      </c>
      <c r="F1509" s="211"/>
      <c r="G1509" s="211"/>
      <c r="H1509" s="212"/>
      <c r="I1509" s="212"/>
      <c r="J1509" s="212"/>
      <c r="K1509" s="211"/>
      <c r="L1509" s="212"/>
    </row>
    <row r="1510" spans="1:12">
      <c r="A1510" s="94">
        <v>10</v>
      </c>
      <c r="B1510" s="168">
        <v>6</v>
      </c>
      <c r="C1510">
        <v>551</v>
      </c>
      <c r="D1510" s="274" t="s">
        <v>959</v>
      </c>
      <c r="E1510" s="549">
        <v>163</v>
      </c>
      <c r="F1510" s="211"/>
      <c r="G1510" s="211"/>
      <c r="H1510" s="212"/>
      <c r="I1510" s="212"/>
      <c r="J1510" s="212"/>
      <c r="K1510" s="211"/>
      <c r="L1510" s="212"/>
    </row>
    <row r="1511" spans="1:12">
      <c r="A1511" s="94">
        <v>11</v>
      </c>
      <c r="B1511" s="168">
        <v>6</v>
      </c>
      <c r="C1511">
        <v>49047</v>
      </c>
      <c r="D1511" s="274" t="s">
        <v>1029</v>
      </c>
      <c r="E1511" s="549">
        <v>164</v>
      </c>
      <c r="F1511" s="211"/>
      <c r="G1511" s="211"/>
      <c r="H1511" s="212"/>
      <c r="I1511" s="212"/>
      <c r="J1511" s="212"/>
      <c r="K1511" s="211"/>
      <c r="L1511" s="212"/>
    </row>
    <row r="1512" spans="1:12">
      <c r="A1512" s="94">
        <v>12</v>
      </c>
      <c r="B1512" s="168"/>
      <c r="C1512">
        <v>49053</v>
      </c>
      <c r="D1512" s="274" t="s">
        <v>1030</v>
      </c>
      <c r="E1512" s="549">
        <v>165</v>
      </c>
      <c r="F1512" s="211"/>
      <c r="G1512" s="211"/>
      <c r="H1512" s="212"/>
      <c r="I1512" s="212"/>
      <c r="J1512" s="212"/>
      <c r="K1512" s="211"/>
      <c r="L1512" s="212"/>
    </row>
    <row r="1513" spans="1:12">
      <c r="A1513" s="94">
        <v>13</v>
      </c>
      <c r="B1513" s="168">
        <v>9</v>
      </c>
      <c r="C1513">
        <v>50664</v>
      </c>
      <c r="D1513" s="274" t="s">
        <v>1031</v>
      </c>
      <c r="E1513" s="549">
        <v>166</v>
      </c>
      <c r="F1513" s="211"/>
      <c r="G1513" s="211"/>
      <c r="H1513" s="212"/>
      <c r="I1513" s="212"/>
      <c r="J1513" s="212"/>
      <c r="K1513" s="211"/>
      <c r="L1513" s="212"/>
    </row>
    <row r="1514" spans="1:12">
      <c r="A1514" s="94">
        <v>14</v>
      </c>
      <c r="B1514" s="168"/>
      <c r="C1514">
        <v>53926</v>
      </c>
      <c r="D1514" s="274" t="s">
        <v>1308</v>
      </c>
      <c r="E1514" s="549">
        <v>167</v>
      </c>
      <c r="F1514" s="211"/>
      <c r="G1514" s="211"/>
      <c r="H1514" s="212"/>
      <c r="I1514" s="212"/>
      <c r="J1514" s="212"/>
      <c r="K1514" s="211"/>
      <c r="L1514" s="212"/>
    </row>
    <row r="1515" spans="1:12">
      <c r="A1515" s="94">
        <v>15</v>
      </c>
      <c r="B1515" s="168"/>
      <c r="C1515">
        <v>49900</v>
      </c>
      <c r="D1515" s="274" t="s">
        <v>1312</v>
      </c>
      <c r="E1515" s="549">
        <v>168</v>
      </c>
      <c r="F1515" s="211"/>
      <c r="G1515" s="211"/>
      <c r="H1515" s="212"/>
      <c r="I1515" s="212"/>
      <c r="J1515" s="212"/>
      <c r="K1515" s="211"/>
      <c r="L1515" s="212"/>
    </row>
    <row r="1516" spans="1:12">
      <c r="A1516" s="94">
        <v>16</v>
      </c>
      <c r="B1516" s="168">
        <v>11</v>
      </c>
      <c r="C1516">
        <v>49901</v>
      </c>
      <c r="D1516" s="274" t="s">
        <v>1311</v>
      </c>
      <c r="E1516" s="549">
        <v>169</v>
      </c>
      <c r="F1516" s="211"/>
      <c r="G1516" s="211"/>
      <c r="H1516" s="212"/>
      <c r="I1516" s="212"/>
      <c r="J1516" s="212"/>
      <c r="K1516" s="211"/>
      <c r="L1516" s="212"/>
    </row>
    <row r="1517" spans="1:12">
      <c r="A1517" s="94">
        <v>17</v>
      </c>
      <c r="B1517" s="168">
        <v>12</v>
      </c>
      <c r="C1517">
        <v>51081</v>
      </c>
      <c r="D1517" s="274" t="s">
        <v>1033</v>
      </c>
      <c r="E1517" s="549">
        <v>170</v>
      </c>
      <c r="F1517" s="211"/>
      <c r="G1517" s="211"/>
      <c r="H1517" s="212"/>
      <c r="I1517" s="212"/>
      <c r="J1517" s="212"/>
      <c r="K1517" s="211"/>
      <c r="L1517" s="212"/>
    </row>
    <row r="1518" spans="1:12">
      <c r="A1518" s="94">
        <v>18</v>
      </c>
      <c r="B1518" s="168"/>
      <c r="C1518">
        <v>49056</v>
      </c>
      <c r="D1518" s="274" t="s">
        <v>1037</v>
      </c>
      <c r="E1518" s="549">
        <v>171</v>
      </c>
      <c r="F1518" s="211"/>
      <c r="G1518" s="211"/>
      <c r="H1518" s="212"/>
      <c r="I1518" s="212"/>
      <c r="J1518" s="212"/>
      <c r="K1518" s="211"/>
      <c r="L1518" s="212"/>
    </row>
    <row r="1519" spans="1:12">
      <c r="A1519" s="94">
        <v>19</v>
      </c>
      <c r="B1519" s="168">
        <v>9</v>
      </c>
      <c r="C1519">
        <v>46833</v>
      </c>
      <c r="D1519" s="274" t="s">
        <v>1038</v>
      </c>
      <c r="E1519" s="549">
        <v>172</v>
      </c>
      <c r="F1519" s="211"/>
      <c r="G1519" s="211"/>
      <c r="H1519" s="212"/>
      <c r="I1519" s="212"/>
      <c r="J1519" s="212"/>
      <c r="K1519" s="211"/>
      <c r="L1519" s="212"/>
    </row>
    <row r="1520" spans="1:12">
      <c r="A1520" s="94">
        <v>20</v>
      </c>
      <c r="B1520" s="168">
        <v>10</v>
      </c>
      <c r="C1520">
        <v>46834</v>
      </c>
      <c r="D1520" s="274" t="s">
        <v>1040</v>
      </c>
      <c r="E1520" s="549">
        <v>173</v>
      </c>
      <c r="F1520" s="211"/>
      <c r="G1520" s="211"/>
      <c r="H1520" s="212"/>
      <c r="I1520" s="212"/>
      <c r="J1520" s="212"/>
      <c r="K1520" s="211"/>
      <c r="L1520" s="212"/>
    </row>
    <row r="1521" spans="1:12">
      <c r="A1521" s="94">
        <v>21</v>
      </c>
      <c r="B1521" s="168">
        <v>8</v>
      </c>
      <c r="C1521">
        <v>50555</v>
      </c>
      <c r="D1521" s="274" t="s">
        <v>1042</v>
      </c>
      <c r="E1521" s="549">
        <v>174</v>
      </c>
      <c r="F1521" s="211"/>
      <c r="G1521" s="211"/>
      <c r="H1521" s="212"/>
      <c r="I1521" s="212"/>
      <c r="J1521" s="212"/>
      <c r="K1521" s="211"/>
      <c r="L1521" s="212"/>
    </row>
    <row r="1522" spans="1:12">
      <c r="A1522" s="94">
        <v>22</v>
      </c>
      <c r="B1522" s="168"/>
      <c r="C1522">
        <v>49054</v>
      </c>
      <c r="D1522" s="274" t="s">
        <v>1044</v>
      </c>
      <c r="E1522" s="549">
        <v>175</v>
      </c>
      <c r="F1522" s="211"/>
      <c r="G1522" s="211"/>
      <c r="H1522" s="212"/>
      <c r="I1522" s="212"/>
      <c r="J1522" s="212"/>
      <c r="K1522" s="211"/>
      <c r="L1522" s="212"/>
    </row>
    <row r="1523" spans="1:12">
      <c r="A1523" s="94">
        <v>23</v>
      </c>
      <c r="B1523" s="168"/>
      <c r="C1523">
        <v>49046</v>
      </c>
      <c r="D1523" s="274" t="s">
        <v>1046</v>
      </c>
      <c r="E1523" s="549">
        <v>176</v>
      </c>
      <c r="F1523" s="211"/>
      <c r="G1523" s="211"/>
      <c r="H1523" s="212"/>
      <c r="I1523" s="212"/>
      <c r="J1523" s="212"/>
      <c r="K1523" s="211"/>
      <c r="L1523" s="212"/>
    </row>
    <row r="1524" spans="1:12">
      <c r="A1524" s="94">
        <v>24</v>
      </c>
      <c r="B1524" s="168">
        <v>14</v>
      </c>
      <c r="C1524">
        <v>52692</v>
      </c>
      <c r="D1524" s="274" t="s">
        <v>1047</v>
      </c>
      <c r="E1524" s="549">
        <v>177</v>
      </c>
      <c r="F1524" s="211"/>
      <c r="G1524" s="211"/>
      <c r="H1524" s="212"/>
      <c r="I1524" s="212"/>
      <c r="J1524" s="212"/>
      <c r="K1524" s="211"/>
      <c r="L1524" s="212"/>
    </row>
    <row r="1525" spans="1:12">
      <c r="A1525" s="94">
        <v>25</v>
      </c>
      <c r="B1525" s="168"/>
      <c r="C1525">
        <v>51082</v>
      </c>
      <c r="D1525" s="274" t="s">
        <v>1048</v>
      </c>
      <c r="E1525" s="549">
        <v>178</v>
      </c>
      <c r="F1525" s="211"/>
      <c r="G1525" s="211"/>
      <c r="H1525" s="212"/>
      <c r="I1525" s="212"/>
      <c r="J1525" s="212"/>
      <c r="K1525" s="211"/>
      <c r="L1525" s="212"/>
    </row>
    <row r="1526" spans="1:12">
      <c r="A1526" s="94">
        <v>26</v>
      </c>
      <c r="B1526" s="168"/>
      <c r="C1526">
        <v>51227</v>
      </c>
      <c r="D1526" s="274" t="s">
        <v>1043</v>
      </c>
      <c r="E1526" s="549">
        <v>179</v>
      </c>
      <c r="F1526" s="211"/>
      <c r="G1526" s="211"/>
      <c r="H1526" s="212"/>
      <c r="I1526" s="212"/>
      <c r="J1526" s="212"/>
      <c r="K1526" s="211"/>
      <c r="L1526" s="212"/>
    </row>
    <row r="1527" spans="1:12">
      <c r="A1527" s="94">
        <v>27</v>
      </c>
      <c r="B1527" s="168"/>
      <c r="C1527">
        <v>52694</v>
      </c>
      <c r="D1527" s="274" t="s">
        <v>1045</v>
      </c>
      <c r="E1527" s="549">
        <v>180</v>
      </c>
      <c r="F1527" s="211"/>
      <c r="G1527" s="211"/>
      <c r="H1527" s="212"/>
      <c r="I1527" s="212"/>
      <c r="J1527" s="212"/>
      <c r="K1527" s="211"/>
      <c r="L1527" s="212"/>
    </row>
    <row r="1528" spans="1:12">
      <c r="A1528" s="94">
        <v>28</v>
      </c>
      <c r="B1528" s="168">
        <v>5</v>
      </c>
      <c r="C1528">
        <v>19380</v>
      </c>
      <c r="D1528" s="274" t="s">
        <v>1209</v>
      </c>
      <c r="E1528" s="549">
        <v>213</v>
      </c>
      <c r="F1528" s="211"/>
      <c r="G1528" s="211"/>
      <c r="H1528" s="212"/>
      <c r="I1528" s="212"/>
      <c r="J1528" s="212"/>
      <c r="K1528" s="211"/>
      <c r="L1528" s="212"/>
    </row>
    <row r="1529" spans="1:12">
      <c r="A1529" s="94">
        <v>29</v>
      </c>
      <c r="B1529" s="96">
        <v>15</v>
      </c>
      <c r="C1529">
        <v>420</v>
      </c>
      <c r="D1529" s="274" t="s">
        <v>1210</v>
      </c>
      <c r="E1529" s="549">
        <v>214</v>
      </c>
      <c r="F1529" s="211"/>
      <c r="G1529" s="211"/>
      <c r="H1529" s="212"/>
      <c r="I1529" s="212"/>
      <c r="J1529" s="212"/>
      <c r="K1529" s="211"/>
      <c r="L1529" s="212"/>
    </row>
    <row r="1530" spans="1:12">
      <c r="A1530" s="94">
        <v>30</v>
      </c>
      <c r="B1530" s="168"/>
      <c r="C1530">
        <v>36314</v>
      </c>
      <c r="D1530" s="274" t="s">
        <v>1215</v>
      </c>
      <c r="E1530" s="549">
        <v>215</v>
      </c>
      <c r="F1530" s="211"/>
      <c r="G1530" s="211"/>
      <c r="H1530" s="212"/>
      <c r="I1530" s="212"/>
      <c r="J1530" s="212"/>
      <c r="K1530" s="211"/>
      <c r="L1530" s="212"/>
    </row>
    <row r="1531" spans="1:12">
      <c r="A1531" s="94">
        <v>31</v>
      </c>
      <c r="B1531" s="168"/>
      <c r="C1531">
        <v>53046</v>
      </c>
      <c r="D1531" s="274" t="s">
        <v>1219</v>
      </c>
      <c r="E1531" s="549">
        <v>216</v>
      </c>
      <c r="F1531" s="211"/>
      <c r="G1531" s="211"/>
      <c r="H1531" s="212"/>
      <c r="I1531" s="212"/>
      <c r="J1531" s="212"/>
      <c r="K1531" s="211"/>
      <c r="L1531" s="212"/>
    </row>
    <row r="1532" spans="1:12">
      <c r="A1532" s="94">
        <v>32</v>
      </c>
      <c r="B1532" s="168">
        <v>10</v>
      </c>
      <c r="C1532">
        <v>18211</v>
      </c>
      <c r="D1532" s="274" t="s">
        <v>1220</v>
      </c>
      <c r="E1532" s="549">
        <v>217</v>
      </c>
      <c r="F1532" s="211"/>
      <c r="G1532" s="211"/>
      <c r="H1532" s="212"/>
      <c r="I1532" s="212"/>
      <c r="J1532" s="212"/>
      <c r="K1532" s="211"/>
      <c r="L1532" s="212"/>
    </row>
    <row r="1533" spans="1:12">
      <c r="A1533" s="94">
        <v>33</v>
      </c>
      <c r="B1533" s="168">
        <v>11</v>
      </c>
      <c r="C1533">
        <v>26624</v>
      </c>
      <c r="D1533" s="274" t="s">
        <v>1221</v>
      </c>
      <c r="E1533" s="549">
        <v>218</v>
      </c>
      <c r="F1533" s="211"/>
      <c r="G1533" s="211"/>
      <c r="H1533" s="212"/>
      <c r="I1533" s="212"/>
      <c r="J1533" s="212"/>
      <c r="K1533" s="211"/>
      <c r="L1533" s="212"/>
    </row>
    <row r="1534" spans="1:12">
      <c r="A1534" s="94">
        <v>34</v>
      </c>
      <c r="B1534" s="168">
        <v>4</v>
      </c>
      <c r="C1534">
        <v>49080</v>
      </c>
      <c r="D1534" s="274" t="s">
        <v>1224</v>
      </c>
      <c r="E1534" s="549">
        <v>219</v>
      </c>
      <c r="F1534" s="211"/>
      <c r="G1534" s="211"/>
      <c r="H1534" s="212"/>
      <c r="I1534" s="212"/>
      <c r="J1534" s="212"/>
      <c r="K1534" s="211"/>
      <c r="L1534" s="212"/>
    </row>
    <row r="1535" spans="1:12">
      <c r="A1535" s="94">
        <v>35</v>
      </c>
      <c r="B1535" s="168"/>
      <c r="C1535">
        <v>35343</v>
      </c>
      <c r="D1535" s="274" t="s">
        <v>1227</v>
      </c>
      <c r="E1535" s="549">
        <v>220</v>
      </c>
      <c r="F1535" s="211"/>
      <c r="G1535" s="211"/>
      <c r="H1535" s="212"/>
      <c r="I1535" s="212"/>
      <c r="J1535" s="212"/>
      <c r="K1535" s="211"/>
      <c r="L1535" s="212"/>
    </row>
    <row r="1536" spans="1:12">
      <c r="A1536" s="94">
        <v>36</v>
      </c>
      <c r="B1536" s="168"/>
      <c r="C1536">
        <v>892</v>
      </c>
      <c r="D1536" s="274" t="s">
        <v>1227</v>
      </c>
      <c r="E1536" s="549">
        <v>221</v>
      </c>
      <c r="F1536" s="211"/>
      <c r="G1536" s="211"/>
      <c r="H1536" s="212"/>
      <c r="I1536" s="212"/>
      <c r="J1536" s="212"/>
      <c r="K1536" s="211"/>
      <c r="L1536" s="212"/>
    </row>
    <row r="1537" spans="1:12">
      <c r="A1537" s="94">
        <v>37</v>
      </c>
      <c r="B1537" s="168">
        <v>3</v>
      </c>
      <c r="C1537">
        <v>37359</v>
      </c>
      <c r="D1537" s="274" t="s">
        <v>1230</v>
      </c>
      <c r="E1537" s="549">
        <v>222</v>
      </c>
      <c r="F1537" s="211"/>
      <c r="G1537" s="211"/>
      <c r="H1537" s="212"/>
      <c r="I1537" s="212"/>
      <c r="J1537" s="212"/>
      <c r="K1537" s="211"/>
      <c r="L1537" s="212"/>
    </row>
    <row r="1538" spans="1:12">
      <c r="A1538" s="94">
        <v>38</v>
      </c>
      <c r="B1538" s="168"/>
      <c r="C1538">
        <v>38880</v>
      </c>
      <c r="D1538" s="274" t="s">
        <v>1231</v>
      </c>
      <c r="E1538" s="549">
        <v>223</v>
      </c>
      <c r="F1538" s="211"/>
      <c r="G1538" s="211"/>
      <c r="H1538" s="212"/>
      <c r="I1538" s="212"/>
      <c r="J1538" s="212"/>
      <c r="K1538" s="211"/>
      <c r="L1538" s="212"/>
    </row>
    <row r="1539" spans="1:12">
      <c r="A1539" s="94">
        <v>39</v>
      </c>
      <c r="B1539" s="168"/>
      <c r="C1539">
        <v>41458</v>
      </c>
      <c r="D1539" s="274" t="s">
        <v>1232</v>
      </c>
      <c r="E1539" s="549">
        <v>224</v>
      </c>
      <c r="F1539" s="211"/>
      <c r="G1539" s="211"/>
      <c r="H1539" s="212"/>
      <c r="I1539" s="212"/>
      <c r="J1539" s="212"/>
      <c r="K1539" s="211"/>
      <c r="L1539" s="212"/>
    </row>
    <row r="1540" spans="1:12">
      <c r="A1540" s="94">
        <v>40</v>
      </c>
      <c r="B1540" s="168">
        <v>13</v>
      </c>
      <c r="C1540">
        <v>36493</v>
      </c>
      <c r="D1540" s="274" t="s">
        <v>1235</v>
      </c>
      <c r="E1540" s="549">
        <v>225</v>
      </c>
      <c r="F1540" s="211"/>
      <c r="G1540" s="211"/>
      <c r="H1540" s="212"/>
      <c r="I1540" s="212"/>
      <c r="J1540" s="212"/>
      <c r="K1540" s="211"/>
      <c r="L1540" s="212"/>
    </row>
    <row r="1541" spans="1:12">
      <c r="A1541" s="94">
        <v>41</v>
      </c>
      <c r="B1541" s="168">
        <v>7</v>
      </c>
      <c r="C1541">
        <v>25737</v>
      </c>
      <c r="D1541" s="274" t="s">
        <v>1237</v>
      </c>
      <c r="E1541" s="549">
        <v>226</v>
      </c>
      <c r="F1541" s="211"/>
      <c r="G1541" s="211"/>
      <c r="H1541" s="212"/>
      <c r="I1541" s="212"/>
      <c r="J1541" s="212"/>
      <c r="K1541" s="211"/>
      <c r="L1541" s="212"/>
    </row>
    <row r="1542" spans="1:12">
      <c r="A1542" s="94">
        <v>42</v>
      </c>
      <c r="B1542" s="168"/>
      <c r="C1542">
        <v>12739</v>
      </c>
      <c r="D1542" s="274" t="s">
        <v>1239</v>
      </c>
      <c r="E1542" s="549">
        <v>227</v>
      </c>
      <c r="F1542" s="211"/>
      <c r="G1542" s="211"/>
      <c r="H1542" s="212"/>
      <c r="I1542" s="212"/>
      <c r="J1542" s="212"/>
      <c r="K1542" s="211"/>
      <c r="L1542" s="212"/>
    </row>
    <row r="1543" spans="1:12">
      <c r="A1543" s="94">
        <v>43</v>
      </c>
      <c r="B1543" s="168">
        <v>5</v>
      </c>
      <c r="C1543">
        <v>53047</v>
      </c>
      <c r="D1543" s="274" t="s">
        <v>1240</v>
      </c>
      <c r="E1543" s="549">
        <v>228</v>
      </c>
      <c r="F1543" s="211"/>
      <c r="G1543" s="211"/>
      <c r="H1543" s="212"/>
      <c r="I1543" s="212"/>
      <c r="J1543" s="212"/>
      <c r="K1543" s="211"/>
      <c r="L1543" s="212"/>
    </row>
    <row r="1544" spans="1:12">
      <c r="A1544" s="94">
        <v>44</v>
      </c>
      <c r="B1544" s="96"/>
      <c r="C1544">
        <v>4612</v>
      </c>
      <c r="D1544" s="274" t="s">
        <v>1243</v>
      </c>
      <c r="E1544" s="549">
        <v>229</v>
      </c>
      <c r="F1544" s="211"/>
      <c r="G1544" s="211"/>
      <c r="H1544" s="212"/>
      <c r="I1544" s="212"/>
      <c r="J1544" s="212"/>
      <c r="K1544" s="211"/>
      <c r="L1544" s="212"/>
    </row>
    <row r="1545" spans="1:12">
      <c r="A1545" s="94">
        <v>45</v>
      </c>
      <c r="B1545" s="168"/>
      <c r="C1545">
        <v>38813</v>
      </c>
      <c r="D1545" s="274" t="s">
        <v>1245</v>
      </c>
      <c r="E1545" s="549">
        <v>230</v>
      </c>
      <c r="F1545" s="211"/>
      <c r="G1545" s="211"/>
      <c r="H1545" s="212"/>
      <c r="I1545" s="212"/>
      <c r="J1545" s="212"/>
      <c r="K1545" s="211"/>
      <c r="L1545" s="212"/>
    </row>
    <row r="1546" spans="1:12">
      <c r="A1546" s="94">
        <v>46</v>
      </c>
      <c r="B1546" s="168"/>
      <c r="C1546">
        <v>1729</v>
      </c>
      <c r="D1546" s="274" t="s">
        <v>1248</v>
      </c>
      <c r="E1546" s="549">
        <v>231</v>
      </c>
      <c r="F1546" s="211"/>
      <c r="G1546" s="211"/>
      <c r="H1546" s="212"/>
      <c r="I1546" s="212"/>
      <c r="J1546" s="212"/>
      <c r="K1546" s="211"/>
      <c r="L1546" s="212"/>
    </row>
    <row r="1547" spans="1:12">
      <c r="A1547" s="94">
        <v>47</v>
      </c>
      <c r="B1547" s="168">
        <v>1</v>
      </c>
      <c r="C1547">
        <v>1038</v>
      </c>
      <c r="D1547" s="274" t="s">
        <v>1249</v>
      </c>
      <c r="E1547" s="549">
        <v>232</v>
      </c>
      <c r="F1547" s="211"/>
      <c r="G1547" s="211"/>
      <c r="H1547" s="212"/>
      <c r="I1547" s="212"/>
      <c r="J1547" s="212"/>
      <c r="K1547" s="211"/>
      <c r="L1547" s="212"/>
    </row>
    <row r="1548" spans="1:12">
      <c r="A1548" s="94">
        <v>48</v>
      </c>
      <c r="B1548" s="168">
        <v>1</v>
      </c>
      <c r="C1548">
        <v>604</v>
      </c>
      <c r="D1548" s="274" t="s">
        <v>1250</v>
      </c>
      <c r="E1548" s="549">
        <v>233</v>
      </c>
      <c r="F1548" s="211"/>
      <c r="G1548" s="211"/>
      <c r="H1548" s="212"/>
      <c r="I1548" s="212"/>
      <c r="J1548" s="212"/>
      <c r="K1548" s="213"/>
      <c r="L1548" s="212"/>
    </row>
    <row r="1549" spans="1:12">
      <c r="A1549" s="94">
        <v>49</v>
      </c>
      <c r="B1549" s="168">
        <v>7</v>
      </c>
      <c r="C1549">
        <v>15406</v>
      </c>
      <c r="D1549" s="274" t="s">
        <v>1252</v>
      </c>
      <c r="E1549" s="549">
        <v>234</v>
      </c>
      <c r="F1549" s="211"/>
      <c r="G1549" s="211"/>
      <c r="H1549" s="212"/>
      <c r="I1549" s="212"/>
      <c r="J1549" s="212"/>
      <c r="K1549" s="211"/>
      <c r="L1549" s="212"/>
    </row>
    <row r="1550" spans="1:12">
      <c r="A1550" s="94">
        <v>50</v>
      </c>
      <c r="B1550" s="168">
        <v>6</v>
      </c>
      <c r="C1550">
        <v>43221</v>
      </c>
      <c r="D1550" s="274" t="s">
        <v>1542</v>
      </c>
      <c r="E1550" s="549">
        <v>235</v>
      </c>
      <c r="F1550" s="211"/>
      <c r="G1550" s="211"/>
      <c r="H1550" s="212"/>
      <c r="I1550" s="212"/>
      <c r="J1550" s="212"/>
      <c r="K1550" s="211"/>
      <c r="L1550" s="212"/>
    </row>
    <row r="1551" spans="1:12">
      <c r="A1551" s="94">
        <v>51</v>
      </c>
      <c r="B1551" s="168">
        <v>8</v>
      </c>
      <c r="C1551">
        <v>29774</v>
      </c>
      <c r="D1551" s="274" t="s">
        <v>1253</v>
      </c>
      <c r="E1551" s="549">
        <v>236</v>
      </c>
      <c r="F1551" s="211"/>
      <c r="G1551" s="211"/>
      <c r="H1551" s="212"/>
      <c r="I1551" s="212"/>
      <c r="J1551" s="212"/>
      <c r="K1551" s="211"/>
      <c r="L1551" s="212"/>
    </row>
    <row r="1552" spans="1:12">
      <c r="A1552" s="94">
        <v>52</v>
      </c>
      <c r="B1552" s="168">
        <v>2</v>
      </c>
      <c r="C1552">
        <v>51069</v>
      </c>
      <c r="D1552" s="274" t="s">
        <v>1207</v>
      </c>
      <c r="E1552" s="549">
        <v>237</v>
      </c>
      <c r="F1552" s="211"/>
      <c r="G1552" s="211"/>
      <c r="H1552" s="212"/>
      <c r="I1552" s="212"/>
      <c r="J1552" s="212"/>
      <c r="K1552" s="211"/>
      <c r="L1552" s="212"/>
    </row>
    <row r="1553" spans="1:12">
      <c r="A1553" s="94">
        <v>53</v>
      </c>
      <c r="B1553" s="168">
        <v>4</v>
      </c>
      <c r="C1553">
        <v>51528</v>
      </c>
      <c r="D1553" s="274" t="s">
        <v>1208</v>
      </c>
      <c r="E1553" s="549">
        <v>238</v>
      </c>
      <c r="F1553" s="211"/>
      <c r="G1553" s="211"/>
      <c r="H1553" s="212"/>
      <c r="I1553" s="212"/>
      <c r="J1553" s="212"/>
      <c r="K1553" s="211"/>
      <c r="L1553" s="212"/>
    </row>
    <row r="1554" spans="1:12">
      <c r="A1554" s="94">
        <v>54</v>
      </c>
      <c r="B1554" s="168"/>
      <c r="C1554">
        <v>51525</v>
      </c>
      <c r="D1554" s="274" t="s">
        <v>1211</v>
      </c>
      <c r="E1554" s="549">
        <v>239</v>
      </c>
      <c r="F1554" s="211"/>
      <c r="G1554" s="211"/>
      <c r="H1554" s="212"/>
      <c r="I1554" s="212"/>
      <c r="J1554" s="212"/>
      <c r="K1554" s="211"/>
      <c r="L1554" s="212"/>
    </row>
    <row r="1555" spans="1:12">
      <c r="A1555" s="94">
        <v>55</v>
      </c>
      <c r="B1555" s="168"/>
      <c r="C1555">
        <v>46896</v>
      </c>
      <c r="D1555" s="274" t="s">
        <v>1212</v>
      </c>
      <c r="E1555" s="549">
        <v>240</v>
      </c>
      <c r="F1555" s="211"/>
      <c r="G1555" s="211"/>
      <c r="H1555" s="212"/>
      <c r="I1555" s="212"/>
      <c r="J1555" s="212"/>
      <c r="K1555" s="211"/>
      <c r="L1555" s="212"/>
    </row>
    <row r="1556" spans="1:12">
      <c r="A1556" s="94">
        <v>56</v>
      </c>
      <c r="B1556" s="168"/>
      <c r="C1556">
        <v>48626</v>
      </c>
      <c r="D1556" s="274" t="s">
        <v>1213</v>
      </c>
      <c r="E1556" s="549">
        <v>241</v>
      </c>
      <c r="F1556" s="211"/>
      <c r="G1556" s="211"/>
      <c r="H1556" s="212"/>
      <c r="I1556" s="212"/>
      <c r="J1556" s="212"/>
      <c r="K1556" s="211"/>
      <c r="L1556" s="212"/>
    </row>
    <row r="1557" spans="1:12">
      <c r="A1557" s="94">
        <v>57</v>
      </c>
      <c r="B1557" s="168"/>
      <c r="C1557">
        <v>51523</v>
      </c>
      <c r="D1557" s="274" t="s">
        <v>1214</v>
      </c>
      <c r="E1557" s="549">
        <v>242</v>
      </c>
      <c r="F1557" s="211"/>
      <c r="G1557" s="211"/>
      <c r="H1557" s="212"/>
      <c r="I1557" s="212"/>
      <c r="J1557" s="212"/>
      <c r="K1557" s="211"/>
      <c r="L1557" s="212"/>
    </row>
    <row r="1558" spans="1:12">
      <c r="A1558" s="94">
        <v>58</v>
      </c>
      <c r="B1558" s="168"/>
      <c r="C1558">
        <v>51529</v>
      </c>
      <c r="D1558" s="274" t="s">
        <v>1216</v>
      </c>
      <c r="E1558" s="549">
        <v>243</v>
      </c>
      <c r="F1558" s="211"/>
      <c r="G1558" s="211"/>
      <c r="H1558" s="212"/>
      <c r="I1558" s="212"/>
      <c r="J1558" s="212"/>
      <c r="K1558" s="211"/>
      <c r="L1558" s="212"/>
    </row>
    <row r="1559" spans="1:12">
      <c r="A1559" s="94">
        <v>59</v>
      </c>
      <c r="B1559" s="168"/>
      <c r="C1559">
        <v>51520</v>
      </c>
      <c r="D1559" s="274" t="s">
        <v>1217</v>
      </c>
      <c r="E1559" s="549">
        <v>244</v>
      </c>
      <c r="F1559" s="211"/>
      <c r="G1559" s="211"/>
      <c r="H1559" s="212"/>
      <c r="I1559" s="212"/>
      <c r="J1559" s="212"/>
      <c r="K1559" s="211"/>
      <c r="L1559" s="212"/>
    </row>
    <row r="1560" spans="1:12">
      <c r="A1560" s="94">
        <v>60</v>
      </c>
      <c r="B1560" s="168"/>
      <c r="C1560">
        <v>53919</v>
      </c>
      <c r="D1560" s="274" t="s">
        <v>1304</v>
      </c>
      <c r="E1560" s="549">
        <v>245</v>
      </c>
      <c r="F1560" s="211"/>
      <c r="G1560" s="211"/>
      <c r="H1560" s="212"/>
      <c r="I1560" s="212"/>
      <c r="J1560" s="212"/>
      <c r="K1560" s="211"/>
      <c r="L1560" s="212"/>
    </row>
    <row r="1561" spans="1:12">
      <c r="A1561" s="94">
        <v>61</v>
      </c>
      <c r="B1561" s="168"/>
      <c r="C1561">
        <v>51524</v>
      </c>
      <c r="D1561" s="274" t="s">
        <v>1222</v>
      </c>
      <c r="E1561" s="549">
        <v>246</v>
      </c>
      <c r="F1561" s="211"/>
      <c r="G1561" s="211"/>
      <c r="H1561" s="212"/>
      <c r="I1561" s="212"/>
      <c r="J1561" s="212"/>
      <c r="K1561" s="211"/>
      <c r="L1561" s="212"/>
    </row>
    <row r="1562" spans="1:12">
      <c r="A1562" s="94">
        <v>62</v>
      </c>
      <c r="B1562" s="168"/>
      <c r="C1562">
        <v>51522</v>
      </c>
      <c r="D1562" s="274" t="s">
        <v>1223</v>
      </c>
      <c r="E1562" s="549">
        <v>247</v>
      </c>
      <c r="F1562" s="211"/>
      <c r="G1562" s="211"/>
      <c r="H1562" s="212"/>
      <c r="I1562" s="212"/>
      <c r="J1562" s="212"/>
      <c r="K1562" s="211"/>
      <c r="L1562" s="212"/>
    </row>
    <row r="1563" spans="1:12">
      <c r="A1563" s="94">
        <v>63</v>
      </c>
      <c r="B1563" s="96"/>
      <c r="C1563">
        <v>53916</v>
      </c>
      <c r="D1563" s="274" t="s">
        <v>1303</v>
      </c>
      <c r="E1563" s="549">
        <v>248</v>
      </c>
      <c r="F1563" s="211"/>
      <c r="G1563" s="211"/>
      <c r="H1563" s="212"/>
      <c r="I1563" s="212"/>
      <c r="J1563" s="212"/>
      <c r="K1563" s="211"/>
      <c r="L1563" s="212"/>
    </row>
    <row r="1564" spans="1:12">
      <c r="A1564" s="94">
        <v>64</v>
      </c>
      <c r="B1564" s="168"/>
      <c r="C1564">
        <v>53051</v>
      </c>
      <c r="D1564" s="274" t="s">
        <v>1225</v>
      </c>
      <c r="E1564" s="549">
        <v>249</v>
      </c>
      <c r="F1564" s="211"/>
      <c r="G1564" s="211"/>
      <c r="H1564" s="212"/>
      <c r="I1564" s="212"/>
      <c r="J1564" s="212"/>
      <c r="K1564" s="211"/>
      <c r="L1564" s="212"/>
    </row>
    <row r="1565" spans="1:12">
      <c r="A1565" s="94">
        <v>65</v>
      </c>
      <c r="B1565" s="168">
        <v>8</v>
      </c>
      <c r="C1565">
        <v>53050</v>
      </c>
      <c r="D1565" s="274" t="s">
        <v>1226</v>
      </c>
      <c r="E1565" s="549">
        <v>250</v>
      </c>
      <c r="F1565" s="211"/>
      <c r="G1565" s="211"/>
      <c r="H1565" s="212"/>
      <c r="I1565" s="212"/>
      <c r="J1565" s="212"/>
      <c r="K1565" s="213"/>
      <c r="L1565" s="212"/>
    </row>
    <row r="1566" spans="1:12">
      <c r="A1566" s="94">
        <v>66</v>
      </c>
      <c r="B1566" s="168"/>
      <c r="C1566">
        <v>53915</v>
      </c>
      <c r="D1566" s="274" t="s">
        <v>1302</v>
      </c>
      <c r="E1566" s="549">
        <v>251</v>
      </c>
      <c r="F1566" s="211"/>
      <c r="G1566" s="211"/>
      <c r="H1566" s="212"/>
      <c r="I1566" s="212"/>
      <c r="J1566" s="212"/>
      <c r="K1566" s="211"/>
      <c r="L1566" s="212"/>
    </row>
    <row r="1567" spans="1:12">
      <c r="A1567" s="94">
        <v>67</v>
      </c>
      <c r="B1567" s="168"/>
      <c r="C1567">
        <v>37360</v>
      </c>
      <c r="D1567" s="274" t="s">
        <v>1229</v>
      </c>
      <c r="E1567" s="549">
        <v>252</v>
      </c>
      <c r="F1567" s="211"/>
      <c r="G1567" s="211"/>
      <c r="H1567" s="212"/>
      <c r="I1567" s="212"/>
      <c r="J1567" s="212"/>
      <c r="K1567" s="211"/>
      <c r="L1567" s="212"/>
    </row>
    <row r="1568" spans="1:12">
      <c r="A1568" s="94">
        <v>68</v>
      </c>
      <c r="B1568" s="168">
        <v>5</v>
      </c>
      <c r="C1568">
        <v>53920</v>
      </c>
      <c r="D1568" s="274" t="s">
        <v>1305</v>
      </c>
      <c r="E1568" s="549">
        <v>253</v>
      </c>
      <c r="F1568" s="211"/>
      <c r="G1568" s="211"/>
      <c r="H1568" s="212"/>
      <c r="I1568" s="212"/>
      <c r="J1568" s="212"/>
      <c r="K1568" s="211"/>
      <c r="L1568" s="212"/>
    </row>
    <row r="1569" spans="1:12">
      <c r="A1569" s="94">
        <v>69</v>
      </c>
      <c r="B1569" s="168"/>
      <c r="C1569">
        <v>49127</v>
      </c>
      <c r="D1569" s="274" t="s">
        <v>1233</v>
      </c>
      <c r="E1569" s="549">
        <v>254</v>
      </c>
      <c r="F1569" s="211"/>
      <c r="G1569" s="211"/>
      <c r="H1569" s="212"/>
      <c r="I1569" s="212"/>
      <c r="J1569" s="212"/>
      <c r="K1569" s="211"/>
      <c r="L1569" s="212"/>
    </row>
    <row r="1570" spans="1:12">
      <c r="A1570" s="94">
        <v>70</v>
      </c>
      <c r="B1570" s="168">
        <v>6</v>
      </c>
      <c r="C1570">
        <v>51516</v>
      </c>
      <c r="D1570" s="274" t="s">
        <v>1294</v>
      </c>
      <c r="E1570" s="549">
        <v>255</v>
      </c>
      <c r="F1570" s="211"/>
      <c r="G1570" s="211"/>
      <c r="H1570" s="212"/>
      <c r="I1570" s="212"/>
      <c r="J1570" s="212"/>
      <c r="K1570" s="211"/>
      <c r="L1570" s="212"/>
    </row>
    <row r="1571" spans="1:12">
      <c r="A1571" s="94">
        <v>71</v>
      </c>
      <c r="B1571" s="168"/>
      <c r="C1571">
        <v>51527</v>
      </c>
      <c r="D1571" s="274" t="s">
        <v>1234</v>
      </c>
      <c r="E1571" s="549">
        <v>256</v>
      </c>
      <c r="F1571" s="211"/>
      <c r="G1571" s="211"/>
      <c r="H1571" s="212"/>
      <c r="I1571" s="212"/>
      <c r="J1571" s="212"/>
      <c r="K1571" s="213"/>
      <c r="L1571" s="212"/>
    </row>
    <row r="1572" spans="1:12">
      <c r="A1572" s="94">
        <v>72</v>
      </c>
      <c r="B1572" s="168"/>
      <c r="C1572">
        <v>45147</v>
      </c>
      <c r="D1572" s="274" t="s">
        <v>1537</v>
      </c>
      <c r="E1572" s="549">
        <v>257</v>
      </c>
      <c r="F1572" s="211"/>
      <c r="G1572" s="211"/>
      <c r="H1572" s="212"/>
      <c r="I1572" s="212"/>
      <c r="J1572" s="212"/>
      <c r="K1572" s="211"/>
      <c r="L1572" s="212"/>
    </row>
    <row r="1573" spans="1:12">
      <c r="A1573" s="94">
        <v>73</v>
      </c>
      <c r="B1573" s="168">
        <v>2</v>
      </c>
      <c r="C1573">
        <v>53911</v>
      </c>
      <c r="D1573" s="274" t="s">
        <v>1299</v>
      </c>
      <c r="E1573" s="549">
        <v>258</v>
      </c>
      <c r="F1573" s="211"/>
      <c r="G1573" s="211"/>
      <c r="H1573" s="212"/>
      <c r="I1573" s="212"/>
      <c r="J1573" s="212"/>
      <c r="K1573" s="211"/>
      <c r="L1573" s="212"/>
    </row>
    <row r="1574" spans="1:12">
      <c r="A1574" s="94">
        <v>74</v>
      </c>
      <c r="B1574" s="168">
        <v>4</v>
      </c>
      <c r="C1574">
        <v>44906</v>
      </c>
      <c r="D1574" s="274" t="s">
        <v>1238</v>
      </c>
      <c r="E1574" s="549">
        <v>259</v>
      </c>
      <c r="F1574" s="211"/>
      <c r="G1574" s="211"/>
      <c r="H1574" s="212"/>
      <c r="I1574" s="212"/>
      <c r="J1574" s="212"/>
      <c r="K1574" s="211"/>
      <c r="L1574" s="212"/>
    </row>
    <row r="1575" spans="1:12">
      <c r="A1575" s="94">
        <v>75</v>
      </c>
      <c r="B1575" s="168">
        <v>1</v>
      </c>
      <c r="C1575">
        <v>52406</v>
      </c>
      <c r="D1575" s="274" t="s">
        <v>1242</v>
      </c>
      <c r="E1575" s="549">
        <v>260</v>
      </c>
      <c r="F1575" s="211"/>
      <c r="G1575" s="211"/>
      <c r="H1575" s="212"/>
      <c r="I1575" s="212"/>
      <c r="J1575" s="212"/>
      <c r="K1575" s="211"/>
      <c r="L1575" s="212"/>
    </row>
    <row r="1576" spans="1:12">
      <c r="A1576" s="94">
        <v>76</v>
      </c>
      <c r="B1576" s="168">
        <v>3</v>
      </c>
      <c r="C1576">
        <v>46895</v>
      </c>
      <c r="D1576" s="274" t="s">
        <v>1244</v>
      </c>
      <c r="E1576" s="549">
        <v>261</v>
      </c>
      <c r="F1576" s="211"/>
      <c r="G1576" s="211"/>
      <c r="H1576" s="212"/>
      <c r="I1576" s="212"/>
      <c r="J1576" s="212"/>
      <c r="K1576" s="211"/>
      <c r="L1576" s="212"/>
    </row>
    <row r="1577" spans="1:12">
      <c r="A1577" s="94">
        <v>77</v>
      </c>
      <c r="B1577" s="96">
        <v>7</v>
      </c>
      <c r="C1577">
        <v>44907</v>
      </c>
      <c r="D1577" s="274" t="s">
        <v>1246</v>
      </c>
      <c r="E1577" s="549">
        <v>262</v>
      </c>
      <c r="F1577" s="211"/>
      <c r="G1577" s="211"/>
      <c r="H1577" s="212"/>
      <c r="I1577" s="212"/>
      <c r="J1577" s="212"/>
      <c r="K1577" s="211"/>
      <c r="L1577" s="212"/>
    </row>
    <row r="1578" spans="1:12">
      <c r="A1578" s="94">
        <v>78</v>
      </c>
      <c r="B1578" s="168">
        <v>1</v>
      </c>
      <c r="C1578">
        <v>51526</v>
      </c>
      <c r="D1578" s="274" t="s">
        <v>1247</v>
      </c>
      <c r="E1578" s="549">
        <v>263</v>
      </c>
      <c r="F1578" s="211"/>
      <c r="G1578" s="211"/>
      <c r="H1578" s="212"/>
      <c r="I1578" s="212"/>
      <c r="J1578" s="212"/>
      <c r="K1578" s="211"/>
      <c r="L1578" s="212"/>
    </row>
    <row r="1579" spans="1:12">
      <c r="A1579" s="94">
        <v>79</v>
      </c>
      <c r="B1579" s="168"/>
      <c r="C1579">
        <v>53914</v>
      </c>
      <c r="D1579" s="274" t="s">
        <v>1301</v>
      </c>
      <c r="E1579" s="549">
        <v>264</v>
      </c>
      <c r="F1579" s="211"/>
      <c r="G1579" s="211"/>
      <c r="H1579" s="212"/>
      <c r="I1579" s="212"/>
      <c r="J1579" s="212"/>
      <c r="K1579" s="213"/>
      <c r="L1579" s="212"/>
    </row>
    <row r="1580" spans="1:12">
      <c r="A1580" s="94">
        <v>80</v>
      </c>
      <c r="B1580" s="168"/>
      <c r="C1580">
        <v>53912</v>
      </c>
      <c r="D1580" s="274" t="s">
        <v>1300</v>
      </c>
      <c r="E1580" s="549">
        <v>265</v>
      </c>
      <c r="F1580" s="211"/>
      <c r="G1580" s="211"/>
      <c r="H1580" s="212"/>
      <c r="I1580" s="212"/>
      <c r="J1580" s="212"/>
      <c r="K1580" s="211"/>
      <c r="L1580" s="212"/>
    </row>
    <row r="1581" spans="1:12">
      <c r="A1581" s="94">
        <v>81</v>
      </c>
      <c r="B1581" s="168">
        <v>11</v>
      </c>
      <c r="C1581">
        <v>53049</v>
      </c>
      <c r="D1581" s="274" t="s">
        <v>1254</v>
      </c>
      <c r="E1581" s="549">
        <v>266</v>
      </c>
      <c r="F1581" s="211"/>
      <c r="G1581" s="211"/>
      <c r="H1581" s="212"/>
      <c r="I1581" s="212"/>
      <c r="J1581" s="212"/>
      <c r="K1581" s="211"/>
      <c r="L1581" s="212"/>
    </row>
    <row r="1582" spans="1:12">
      <c r="A1582" s="94">
        <v>82</v>
      </c>
      <c r="B1582" s="168">
        <v>6</v>
      </c>
      <c r="C1582">
        <v>40234</v>
      </c>
      <c r="D1582" s="274" t="s">
        <v>1255</v>
      </c>
      <c r="E1582" s="549">
        <v>267</v>
      </c>
      <c r="F1582" s="211"/>
      <c r="G1582" s="211"/>
      <c r="H1582" s="212"/>
      <c r="I1582" s="212"/>
      <c r="J1582" s="212"/>
      <c r="K1582" s="211"/>
      <c r="L1582" s="212"/>
    </row>
    <row r="1583" spans="1:12">
      <c r="A1583" s="94">
        <v>83</v>
      </c>
      <c r="B1583" s="168">
        <v>7</v>
      </c>
      <c r="C1583">
        <v>40730</v>
      </c>
      <c r="D1583" s="274" t="s">
        <v>990</v>
      </c>
      <c r="E1583" s="549">
        <v>268</v>
      </c>
      <c r="F1583" s="211"/>
      <c r="G1583" s="211"/>
      <c r="H1583" s="212"/>
      <c r="I1583" s="212"/>
      <c r="J1583" s="212"/>
      <c r="K1583" s="211"/>
      <c r="L1583" s="212"/>
    </row>
    <row r="1584" spans="1:12">
      <c r="A1584" s="94">
        <v>84</v>
      </c>
      <c r="B1584" s="168">
        <v>3</v>
      </c>
      <c r="C1584">
        <v>35399</v>
      </c>
      <c r="D1584" s="274" t="s">
        <v>1027</v>
      </c>
      <c r="E1584" s="549">
        <v>269</v>
      </c>
      <c r="F1584" s="211"/>
      <c r="G1584" s="211"/>
      <c r="H1584" s="212"/>
      <c r="I1584" s="212"/>
      <c r="J1584" s="212"/>
      <c r="K1584" s="211"/>
      <c r="L1584" s="212"/>
    </row>
    <row r="1585" spans="1:12">
      <c r="A1585" s="94">
        <v>85</v>
      </c>
      <c r="B1585" s="168">
        <v>8</v>
      </c>
      <c r="C1585">
        <v>51518</v>
      </c>
      <c r="D1585" s="274" t="s">
        <v>1256</v>
      </c>
      <c r="E1585" s="549">
        <v>270</v>
      </c>
      <c r="F1585" s="211"/>
      <c r="G1585" s="211"/>
      <c r="H1585" s="212"/>
      <c r="I1585" s="212"/>
      <c r="J1585" s="212"/>
      <c r="K1585" s="211"/>
      <c r="L1585" s="212"/>
    </row>
    <row r="1586" spans="1:12">
      <c r="A1586" s="94">
        <v>86</v>
      </c>
      <c r="B1586" s="168"/>
      <c r="C1586">
        <v>53923</v>
      </c>
      <c r="D1586" s="274" t="s">
        <v>1306</v>
      </c>
      <c r="E1586" s="549">
        <v>271</v>
      </c>
      <c r="F1586" s="211"/>
      <c r="G1586" s="211"/>
      <c r="H1586" s="212"/>
      <c r="I1586" s="212"/>
      <c r="J1586" s="212"/>
      <c r="K1586" s="211"/>
      <c r="L1586" s="212"/>
    </row>
    <row r="1587" spans="1:12">
      <c r="A1587" s="94">
        <v>87</v>
      </c>
      <c r="B1587" s="168"/>
      <c r="C1587">
        <v>48924</v>
      </c>
      <c r="D1587" s="274" t="s">
        <v>1071</v>
      </c>
      <c r="E1587" s="549">
        <v>284</v>
      </c>
      <c r="F1587" s="211"/>
      <c r="G1587" s="211"/>
      <c r="H1587" s="212"/>
      <c r="I1587" s="212"/>
      <c r="J1587" s="212"/>
      <c r="K1587" s="211"/>
      <c r="L1587" s="212"/>
    </row>
    <row r="1588" spans="1:12">
      <c r="A1588" s="94">
        <v>88</v>
      </c>
      <c r="B1588" s="96"/>
      <c r="C1588">
        <v>35699</v>
      </c>
      <c r="D1588" s="274" t="s">
        <v>1074</v>
      </c>
      <c r="E1588" s="549">
        <v>285</v>
      </c>
      <c r="F1588" s="211"/>
      <c r="G1588" s="211"/>
      <c r="H1588" s="212"/>
      <c r="I1588" s="212"/>
      <c r="J1588" s="212"/>
      <c r="K1588" s="211"/>
      <c r="L1588" s="212"/>
    </row>
    <row r="1589" spans="1:12">
      <c r="A1589" s="94">
        <v>89</v>
      </c>
      <c r="B1589" s="168"/>
      <c r="C1589">
        <v>9288</v>
      </c>
      <c r="D1589" s="274" t="s">
        <v>1073</v>
      </c>
      <c r="E1589" s="549">
        <v>286</v>
      </c>
      <c r="F1589" s="211"/>
      <c r="G1589" s="211"/>
      <c r="H1589" s="212"/>
      <c r="I1589" s="212"/>
      <c r="J1589" s="212"/>
      <c r="K1589" s="211"/>
      <c r="L1589" s="212"/>
    </row>
    <row r="1590" spans="1:12">
      <c r="A1590" s="94">
        <v>90</v>
      </c>
      <c r="B1590" s="168">
        <v>2</v>
      </c>
      <c r="C1590">
        <v>48269</v>
      </c>
      <c r="D1590" s="274" t="s">
        <v>1076</v>
      </c>
      <c r="E1590" s="549">
        <v>287</v>
      </c>
      <c r="F1590" s="211"/>
      <c r="G1590" s="211"/>
      <c r="H1590" s="212"/>
      <c r="I1590" s="212"/>
      <c r="J1590" s="212"/>
      <c r="K1590" s="211"/>
      <c r="L1590" s="212"/>
    </row>
    <row r="1591" spans="1:12">
      <c r="A1591" s="94">
        <v>91</v>
      </c>
      <c r="B1591" s="96">
        <v>12</v>
      </c>
      <c r="C1591">
        <v>46765</v>
      </c>
      <c r="D1591" s="274" t="s">
        <v>1075</v>
      </c>
      <c r="E1591" s="549">
        <v>288</v>
      </c>
      <c r="F1591" s="211"/>
      <c r="G1591" s="211"/>
      <c r="H1591" s="212"/>
      <c r="I1591" s="212"/>
      <c r="J1591" s="212"/>
      <c r="K1591" s="211"/>
      <c r="L1591" s="212"/>
    </row>
    <row r="1592" spans="1:12">
      <c r="A1592" s="94">
        <v>92</v>
      </c>
      <c r="B1592" s="168"/>
      <c r="C1592">
        <v>47213</v>
      </c>
      <c r="D1592" s="274" t="s">
        <v>1069</v>
      </c>
      <c r="E1592" s="549">
        <v>289</v>
      </c>
      <c r="F1592" s="211"/>
      <c r="G1592" s="211"/>
      <c r="H1592" s="212"/>
      <c r="I1592" s="212"/>
      <c r="J1592" s="212"/>
      <c r="K1592" s="211"/>
      <c r="L1592" s="212"/>
    </row>
    <row r="1593" spans="1:12">
      <c r="A1593" s="94">
        <v>93</v>
      </c>
      <c r="B1593" s="168"/>
      <c r="C1593">
        <v>54152</v>
      </c>
      <c r="D1593" s="274" t="s">
        <v>1500</v>
      </c>
      <c r="E1593" s="549">
        <v>290</v>
      </c>
      <c r="F1593" s="211"/>
      <c r="G1593" s="211"/>
      <c r="H1593" s="212"/>
      <c r="I1593" s="212"/>
      <c r="J1593" s="212"/>
      <c r="K1593" s="211"/>
      <c r="L1593" s="212"/>
    </row>
    <row r="1594" spans="1:12">
      <c r="A1594" s="94">
        <v>94</v>
      </c>
      <c r="B1594" s="168"/>
      <c r="C1594">
        <v>46763</v>
      </c>
      <c r="D1594" s="274" t="s">
        <v>1070</v>
      </c>
      <c r="E1594" s="549">
        <v>291</v>
      </c>
      <c r="F1594" s="211"/>
      <c r="G1594" s="211"/>
      <c r="H1594" s="212"/>
      <c r="I1594" s="212"/>
      <c r="J1594" s="212"/>
      <c r="K1594" s="213"/>
      <c r="L1594" s="212"/>
    </row>
    <row r="1595" spans="1:12">
      <c r="A1595" s="94">
        <v>95</v>
      </c>
      <c r="B1595" s="168"/>
      <c r="C1595">
        <v>3702</v>
      </c>
      <c r="D1595" s="274" t="s">
        <v>1453</v>
      </c>
      <c r="E1595" s="549">
        <v>703</v>
      </c>
      <c r="F1595" s="211"/>
      <c r="G1595" s="211"/>
      <c r="H1595" s="212"/>
      <c r="I1595" s="212"/>
      <c r="J1595" s="212"/>
      <c r="K1595" s="211"/>
      <c r="L1595" s="212"/>
    </row>
    <row r="1596" spans="1:12">
      <c r="A1596" s="94">
        <v>96</v>
      </c>
      <c r="B1596" s="168"/>
      <c r="C1596">
        <v>25967</v>
      </c>
      <c r="D1596" s="274" t="s">
        <v>956</v>
      </c>
      <c r="E1596" s="549">
        <v>704</v>
      </c>
      <c r="F1596" s="211"/>
      <c r="G1596" s="211"/>
      <c r="H1596" s="212"/>
      <c r="I1596" s="212"/>
      <c r="J1596" s="212"/>
      <c r="K1596" s="211"/>
      <c r="L1596" s="212"/>
    </row>
    <row r="1597" spans="1:12">
      <c r="A1597" s="94">
        <v>97</v>
      </c>
      <c r="B1597" s="168"/>
      <c r="C1597">
        <v>7690</v>
      </c>
      <c r="D1597" s="274" t="s">
        <v>987</v>
      </c>
      <c r="E1597" s="549">
        <v>705</v>
      </c>
      <c r="F1597" s="211"/>
      <c r="G1597" s="211"/>
      <c r="H1597" s="212"/>
      <c r="I1597" s="212"/>
      <c r="J1597" s="212"/>
      <c r="K1597" s="211"/>
      <c r="L1597" s="212"/>
    </row>
    <row r="1598" spans="1:12">
      <c r="A1598" s="94">
        <v>98</v>
      </c>
      <c r="B1598" s="168"/>
      <c r="C1598">
        <v>1084</v>
      </c>
      <c r="D1598" s="274" t="s">
        <v>982</v>
      </c>
      <c r="E1598" s="549">
        <v>706</v>
      </c>
      <c r="F1598" s="211"/>
      <c r="G1598" s="211"/>
      <c r="H1598" s="212"/>
      <c r="I1598" s="212"/>
      <c r="J1598" s="212"/>
      <c r="K1598" s="211"/>
      <c r="L1598" s="212"/>
    </row>
    <row r="1599" spans="1:12">
      <c r="A1599" s="94">
        <v>99</v>
      </c>
      <c r="B1599" s="168"/>
      <c r="C1599">
        <v>25484</v>
      </c>
      <c r="D1599" s="274" t="s">
        <v>968</v>
      </c>
      <c r="E1599" s="549">
        <v>707</v>
      </c>
      <c r="F1599" s="211"/>
      <c r="G1599" s="211"/>
      <c r="H1599" s="212"/>
      <c r="I1599" s="212"/>
      <c r="J1599" s="212"/>
      <c r="K1599" s="211"/>
      <c r="L1599" s="212"/>
    </row>
    <row r="1600" spans="1:12">
      <c r="A1600" s="94">
        <v>100</v>
      </c>
      <c r="B1600" s="168"/>
      <c r="C1600">
        <v>34992</v>
      </c>
      <c r="D1600" s="274" t="s">
        <v>954</v>
      </c>
      <c r="E1600" s="549">
        <v>708</v>
      </c>
      <c r="F1600" s="211"/>
      <c r="G1600" s="211"/>
      <c r="H1600" s="212"/>
      <c r="I1600" s="212"/>
      <c r="J1600" s="212"/>
      <c r="K1600" s="211"/>
      <c r="L1600" s="212"/>
    </row>
    <row r="1601" spans="1:12">
      <c r="A1601" s="94">
        <v>101</v>
      </c>
      <c r="B1601" s="168"/>
      <c r="C1601">
        <v>35424</v>
      </c>
      <c r="D1601" s="274" t="s">
        <v>974</v>
      </c>
      <c r="E1601" s="549">
        <v>709</v>
      </c>
      <c r="F1601" s="211"/>
      <c r="G1601" s="211"/>
      <c r="H1601" s="212"/>
      <c r="I1601" s="212"/>
      <c r="J1601" s="212"/>
      <c r="K1601" s="211"/>
      <c r="L1601" s="212"/>
    </row>
    <row r="1602" spans="1:12">
      <c r="A1602" s="94">
        <v>102</v>
      </c>
      <c r="B1602" s="168"/>
      <c r="C1602">
        <v>36875</v>
      </c>
      <c r="D1602" s="274" t="s">
        <v>965</v>
      </c>
      <c r="E1602" s="549">
        <v>710</v>
      </c>
      <c r="F1602" s="211"/>
      <c r="G1602" s="211"/>
      <c r="H1602" s="212"/>
      <c r="I1602" s="212"/>
      <c r="J1602" s="212"/>
      <c r="K1602" s="211"/>
      <c r="L1602" s="212"/>
    </row>
    <row r="1603" spans="1:12">
      <c r="A1603" s="94">
        <v>103</v>
      </c>
      <c r="B1603" s="168"/>
      <c r="C1603">
        <v>30871</v>
      </c>
      <c r="D1603" s="274" t="s">
        <v>985</v>
      </c>
      <c r="E1603" s="549">
        <v>711</v>
      </c>
      <c r="F1603" s="211"/>
      <c r="G1603" s="211"/>
      <c r="H1603" s="212"/>
      <c r="I1603" s="212"/>
      <c r="J1603" s="212"/>
      <c r="K1603" s="211"/>
      <c r="L1603" s="212"/>
    </row>
    <row r="1604" spans="1:12">
      <c r="A1604" s="94">
        <v>104</v>
      </c>
      <c r="B1604" s="168"/>
      <c r="C1604">
        <v>47693</v>
      </c>
      <c r="D1604" s="274" t="s">
        <v>953</v>
      </c>
      <c r="E1604" s="549">
        <v>712</v>
      </c>
      <c r="F1604" s="211"/>
      <c r="G1604" s="211"/>
      <c r="H1604" s="212"/>
      <c r="I1604" s="212"/>
      <c r="J1604" s="212"/>
      <c r="K1604" s="211"/>
      <c r="L1604" s="212"/>
    </row>
    <row r="1605" spans="1:12">
      <c r="A1605" s="94">
        <v>105</v>
      </c>
      <c r="B1605" s="168"/>
      <c r="C1605">
        <v>47694</v>
      </c>
      <c r="D1605" s="274" t="s">
        <v>960</v>
      </c>
      <c r="E1605" s="549">
        <v>713</v>
      </c>
      <c r="F1605" s="211"/>
      <c r="G1605" s="211"/>
      <c r="H1605" s="212"/>
      <c r="I1605" s="212"/>
      <c r="J1605" s="212"/>
      <c r="K1605" s="211"/>
      <c r="L1605" s="212"/>
    </row>
    <row r="1606" spans="1:12">
      <c r="A1606" s="94">
        <v>106</v>
      </c>
      <c r="B1606" s="168"/>
      <c r="C1606">
        <v>47690</v>
      </c>
      <c r="D1606" s="274" t="s">
        <v>1456</v>
      </c>
      <c r="E1606" s="549">
        <v>714</v>
      </c>
      <c r="F1606" s="211"/>
      <c r="G1606" s="211"/>
      <c r="H1606" s="212"/>
      <c r="I1606" s="212"/>
      <c r="J1606" s="212"/>
      <c r="K1606" s="213"/>
      <c r="L1606" s="212"/>
    </row>
    <row r="1607" spans="1:12">
      <c r="A1607" s="94">
        <v>107</v>
      </c>
      <c r="B1607" s="168"/>
      <c r="C1607">
        <v>47689</v>
      </c>
      <c r="D1607" s="274" t="s">
        <v>1457</v>
      </c>
      <c r="E1607" s="549">
        <v>715</v>
      </c>
      <c r="F1607" s="211"/>
      <c r="G1607" s="211"/>
      <c r="H1607" s="212"/>
      <c r="I1607" s="212"/>
      <c r="J1607" s="212"/>
      <c r="K1607" s="211"/>
      <c r="L1607" s="212"/>
    </row>
    <row r="1608" spans="1:12">
      <c r="A1608" s="94">
        <v>108</v>
      </c>
      <c r="B1608" s="168"/>
      <c r="C1608">
        <v>513</v>
      </c>
      <c r="D1608" s="274" t="s">
        <v>957</v>
      </c>
      <c r="E1608" s="549">
        <v>716</v>
      </c>
      <c r="F1608" s="211"/>
      <c r="G1608" s="211"/>
      <c r="H1608" s="212"/>
      <c r="I1608" s="212"/>
      <c r="J1608" s="212"/>
      <c r="K1608" s="211"/>
      <c r="L1608" s="212"/>
    </row>
    <row r="1609" spans="1:12">
      <c r="A1609" s="94">
        <v>109</v>
      </c>
      <c r="B1609" s="168"/>
      <c r="C1609">
        <v>41742</v>
      </c>
      <c r="D1609" s="274" t="s">
        <v>980</v>
      </c>
      <c r="E1609" s="549">
        <v>717</v>
      </c>
      <c r="F1609" s="211"/>
      <c r="G1609" s="211"/>
      <c r="H1609" s="212"/>
      <c r="I1609" s="212"/>
      <c r="J1609" s="212"/>
      <c r="K1609" s="211"/>
      <c r="L1609" s="212"/>
    </row>
    <row r="1610" spans="1:12">
      <c r="A1610" s="94">
        <v>110</v>
      </c>
      <c r="B1610" s="168"/>
      <c r="C1610">
        <v>41583</v>
      </c>
      <c r="D1610" s="274" t="s">
        <v>964</v>
      </c>
      <c r="E1610" s="549">
        <v>718</v>
      </c>
      <c r="F1610" s="211"/>
      <c r="G1610" s="211"/>
      <c r="H1610" s="212"/>
      <c r="I1610" s="212"/>
      <c r="J1610" s="212"/>
      <c r="K1610" s="211"/>
      <c r="L1610" s="212"/>
    </row>
    <row r="1611" spans="1:12">
      <c r="A1611" s="94">
        <v>111</v>
      </c>
      <c r="B1611" s="168"/>
      <c r="C1611">
        <v>2414</v>
      </c>
      <c r="D1611" s="274" t="s">
        <v>970</v>
      </c>
      <c r="E1611" s="549">
        <v>719</v>
      </c>
      <c r="F1611" s="211"/>
      <c r="G1611" s="211"/>
      <c r="H1611" s="212"/>
      <c r="I1611" s="212"/>
      <c r="J1611" s="212"/>
      <c r="K1611" s="211"/>
      <c r="L1611" s="212"/>
    </row>
    <row r="1612" spans="1:12">
      <c r="A1612" s="94">
        <v>112</v>
      </c>
      <c r="B1612" s="168"/>
      <c r="C1612">
        <v>40365</v>
      </c>
      <c r="D1612" s="274" t="s">
        <v>986</v>
      </c>
      <c r="E1612" s="549">
        <v>720</v>
      </c>
      <c r="F1612" s="211"/>
      <c r="G1612" s="211"/>
      <c r="H1612" s="212"/>
      <c r="I1612" s="212"/>
      <c r="J1612" s="212"/>
      <c r="K1612" s="211"/>
      <c r="L1612" s="212"/>
    </row>
    <row r="1613" spans="1:12">
      <c r="A1613" s="94">
        <v>113</v>
      </c>
      <c r="B1613" s="168"/>
      <c r="C1613">
        <v>1714</v>
      </c>
      <c r="D1613" s="274" t="s">
        <v>992</v>
      </c>
      <c r="E1613" s="549">
        <v>721</v>
      </c>
      <c r="F1613" s="211"/>
      <c r="G1613" s="211"/>
      <c r="H1613" s="212"/>
      <c r="I1613" s="212"/>
      <c r="J1613" s="212"/>
      <c r="K1613" s="213"/>
      <c r="L1613" s="212"/>
    </row>
    <row r="1614" spans="1:12">
      <c r="A1614" s="94">
        <v>114</v>
      </c>
      <c r="B1614" s="168">
        <v>11</v>
      </c>
      <c r="C1614">
        <v>1433</v>
      </c>
      <c r="D1614" s="274" t="s">
        <v>1458</v>
      </c>
      <c r="E1614" s="549">
        <v>722</v>
      </c>
      <c r="F1614" s="211"/>
      <c r="G1614" s="211"/>
      <c r="H1614" s="212"/>
      <c r="I1614" s="212"/>
      <c r="J1614" s="212"/>
      <c r="K1614" s="211"/>
      <c r="L1614" s="212"/>
    </row>
    <row r="1615" spans="1:12">
      <c r="A1615" s="94">
        <v>115</v>
      </c>
      <c r="B1615" s="168"/>
      <c r="C1615">
        <v>5146</v>
      </c>
      <c r="D1615" s="274" t="s">
        <v>1460</v>
      </c>
      <c r="E1615" s="549">
        <v>723</v>
      </c>
      <c r="F1615" s="211"/>
      <c r="G1615" s="211"/>
      <c r="H1615" s="212"/>
      <c r="I1615" s="212"/>
      <c r="J1615" s="212"/>
      <c r="K1615" s="211"/>
      <c r="L1615" s="212"/>
    </row>
    <row r="1616" spans="1:12">
      <c r="A1616" s="94">
        <v>116</v>
      </c>
      <c r="B1616" s="168"/>
      <c r="C1616">
        <v>49365</v>
      </c>
      <c r="D1616" s="274" t="s">
        <v>1459</v>
      </c>
      <c r="E1616" s="549">
        <v>724</v>
      </c>
      <c r="F1616" s="211"/>
      <c r="G1616" s="211"/>
      <c r="H1616" s="212"/>
      <c r="I1616" s="212"/>
      <c r="J1616" s="212"/>
      <c r="K1616" s="211"/>
      <c r="L1616" s="212"/>
    </row>
    <row r="1617" spans="1:12">
      <c r="A1617" s="94">
        <v>117</v>
      </c>
      <c r="B1617" s="168"/>
      <c r="C1617">
        <v>9719</v>
      </c>
      <c r="D1617" s="274" t="s">
        <v>952</v>
      </c>
      <c r="E1617" s="549">
        <v>725</v>
      </c>
      <c r="F1617" s="211"/>
      <c r="G1617" s="211"/>
      <c r="H1617" s="212"/>
      <c r="I1617" s="212"/>
      <c r="J1617" s="212"/>
      <c r="K1617" s="211"/>
      <c r="L1617" s="212"/>
    </row>
    <row r="1618" spans="1:12">
      <c r="A1618" s="94">
        <v>118</v>
      </c>
      <c r="B1618" s="168">
        <v>12</v>
      </c>
      <c r="C1618">
        <v>52885</v>
      </c>
      <c r="D1618" s="274" t="s">
        <v>988</v>
      </c>
      <c r="E1618" s="549">
        <v>726</v>
      </c>
      <c r="F1618" s="211"/>
      <c r="G1618" s="211"/>
      <c r="H1618" s="212"/>
      <c r="I1618" s="212"/>
      <c r="J1618" s="212"/>
      <c r="K1618" s="211"/>
      <c r="L1618" s="212"/>
    </row>
    <row r="1619" spans="1:12">
      <c r="A1619" s="94">
        <v>119</v>
      </c>
      <c r="B1619" s="168">
        <v>10</v>
      </c>
      <c r="C1619">
        <v>33263</v>
      </c>
      <c r="D1619" s="274" t="s">
        <v>1068</v>
      </c>
      <c r="E1619" s="549">
        <v>727</v>
      </c>
      <c r="F1619" s="211"/>
      <c r="G1619" s="211"/>
      <c r="H1619" s="212"/>
      <c r="I1619" s="212"/>
      <c r="J1619" s="212"/>
      <c r="K1619" s="211"/>
      <c r="L1619" s="212"/>
    </row>
    <row r="1620" spans="1:12">
      <c r="A1620" s="94">
        <v>120</v>
      </c>
      <c r="B1620" s="168">
        <v>13</v>
      </c>
      <c r="C1620">
        <v>26701</v>
      </c>
      <c r="D1620" s="274" t="s">
        <v>1165</v>
      </c>
      <c r="E1620" s="549">
        <v>728</v>
      </c>
      <c r="F1620" s="211"/>
      <c r="G1620" s="211"/>
      <c r="H1620" s="212"/>
      <c r="I1620" s="212"/>
      <c r="J1620" s="212"/>
      <c r="K1620" s="211"/>
      <c r="L1620" s="212"/>
    </row>
    <row r="1621" spans="1:12">
      <c r="A1621" s="94">
        <v>121</v>
      </c>
      <c r="B1621" s="168">
        <v>2</v>
      </c>
      <c r="C1621">
        <v>27154</v>
      </c>
      <c r="D1621" s="274" t="s">
        <v>1236</v>
      </c>
      <c r="E1621" s="549">
        <v>729</v>
      </c>
      <c r="F1621" s="211"/>
      <c r="G1621" s="211"/>
      <c r="H1621" s="212"/>
      <c r="I1621" s="212"/>
      <c r="J1621" s="212"/>
      <c r="K1621" s="211"/>
      <c r="L1621" s="212"/>
    </row>
    <row r="1622" spans="1:12">
      <c r="A1622" s="94">
        <v>122</v>
      </c>
      <c r="B1622" s="168">
        <v>3</v>
      </c>
      <c r="C1622">
        <v>45740</v>
      </c>
      <c r="D1622" s="274" t="s">
        <v>969</v>
      </c>
      <c r="E1622" s="549">
        <v>730</v>
      </c>
      <c r="F1622" s="211"/>
      <c r="G1622" s="211"/>
      <c r="H1622" s="212"/>
      <c r="I1622" s="212"/>
      <c r="J1622" s="212"/>
      <c r="K1622" s="211"/>
      <c r="L1622" s="212"/>
    </row>
    <row r="1623" spans="1:12">
      <c r="A1623" s="94">
        <v>123</v>
      </c>
      <c r="B1623" s="168">
        <v>14</v>
      </c>
      <c r="C1623">
        <v>51018</v>
      </c>
      <c r="D1623" s="274" t="s">
        <v>989</v>
      </c>
      <c r="E1623" s="549">
        <v>731</v>
      </c>
      <c r="F1623" s="211"/>
      <c r="G1623" s="211"/>
      <c r="H1623" s="212"/>
      <c r="I1623" s="212"/>
      <c r="J1623" s="212"/>
      <c r="K1623" s="211"/>
      <c r="L1623" s="212"/>
    </row>
    <row r="1624" spans="1:12">
      <c r="A1624" s="94">
        <v>124</v>
      </c>
      <c r="B1624" s="168">
        <v>15</v>
      </c>
      <c r="C1624">
        <v>51066</v>
      </c>
      <c r="D1624" s="274" t="s">
        <v>981</v>
      </c>
      <c r="E1624" s="549">
        <v>732</v>
      </c>
      <c r="F1624" s="211"/>
      <c r="G1624" s="211"/>
      <c r="H1624" s="212"/>
      <c r="I1624" s="212"/>
      <c r="J1624" s="212"/>
      <c r="K1624" s="211"/>
      <c r="L1624" s="212"/>
    </row>
    <row r="1625" spans="1:12">
      <c r="A1625" s="94">
        <v>125</v>
      </c>
      <c r="B1625" s="168">
        <v>17</v>
      </c>
      <c r="C1625">
        <v>45738</v>
      </c>
      <c r="D1625" s="274" t="s">
        <v>961</v>
      </c>
      <c r="E1625" s="549">
        <v>733</v>
      </c>
      <c r="F1625" s="211"/>
      <c r="G1625" s="211"/>
      <c r="H1625" s="212"/>
      <c r="I1625" s="212"/>
      <c r="J1625" s="212"/>
      <c r="K1625" s="211"/>
      <c r="L1625" s="212"/>
    </row>
    <row r="1626" spans="1:12">
      <c r="A1626" s="94">
        <v>126</v>
      </c>
      <c r="B1626" s="168">
        <v>16</v>
      </c>
      <c r="C1626">
        <v>46295</v>
      </c>
      <c r="D1626" s="274" t="s">
        <v>958</v>
      </c>
      <c r="E1626" s="549">
        <v>734</v>
      </c>
      <c r="F1626" s="211"/>
      <c r="G1626" s="211"/>
      <c r="H1626" s="212"/>
      <c r="I1626" s="212"/>
      <c r="J1626" s="212"/>
      <c r="K1626" s="211"/>
      <c r="L1626" s="212"/>
    </row>
    <row r="1627" spans="1:12">
      <c r="A1627" s="94">
        <v>127</v>
      </c>
      <c r="B1627" s="168"/>
      <c r="C1627">
        <v>45739</v>
      </c>
      <c r="D1627" s="274" t="s">
        <v>967</v>
      </c>
      <c r="E1627" s="549">
        <v>735</v>
      </c>
      <c r="F1627" s="211"/>
      <c r="G1627" s="211"/>
      <c r="H1627" s="212"/>
      <c r="I1627" s="212"/>
      <c r="J1627" s="212"/>
      <c r="K1627" s="213"/>
      <c r="L1627" s="212"/>
    </row>
    <row r="1628" spans="1:12">
      <c r="A1628" s="94">
        <v>128</v>
      </c>
      <c r="B1628" s="168">
        <v>4</v>
      </c>
      <c r="C1628">
        <v>48849</v>
      </c>
      <c r="D1628" s="274" t="s">
        <v>973</v>
      </c>
      <c r="E1628" s="549">
        <v>736</v>
      </c>
      <c r="F1628" s="211"/>
      <c r="G1628" s="211"/>
      <c r="H1628" s="212"/>
      <c r="I1628" s="212"/>
      <c r="J1628" s="212"/>
      <c r="K1628" s="211"/>
      <c r="L1628" s="212"/>
    </row>
    <row r="1629" spans="1:12">
      <c r="A1629" s="94">
        <v>129</v>
      </c>
      <c r="B1629" s="168">
        <v>5</v>
      </c>
      <c r="C1629">
        <v>41582</v>
      </c>
      <c r="D1629" s="274" t="s">
        <v>979</v>
      </c>
      <c r="E1629" s="549">
        <v>737</v>
      </c>
      <c r="F1629" s="211"/>
      <c r="G1629" s="211"/>
      <c r="H1629" s="212"/>
      <c r="I1629" s="212"/>
      <c r="J1629" s="212"/>
      <c r="K1629" s="211"/>
      <c r="L1629" s="212"/>
    </row>
    <row r="1630" spans="1:12">
      <c r="A1630" s="94">
        <v>130</v>
      </c>
      <c r="B1630" s="168">
        <v>6</v>
      </c>
      <c r="C1630">
        <v>48830</v>
      </c>
      <c r="D1630" s="274" t="s">
        <v>984</v>
      </c>
      <c r="E1630" s="549">
        <v>738</v>
      </c>
      <c r="F1630" s="211"/>
      <c r="G1630" s="211"/>
      <c r="H1630" s="212"/>
      <c r="I1630" s="212"/>
      <c r="J1630" s="212"/>
      <c r="K1630" s="211"/>
      <c r="L1630" s="212"/>
    </row>
    <row r="1631" spans="1:12">
      <c r="A1631" s="94">
        <v>131</v>
      </c>
      <c r="B1631" s="96"/>
      <c r="C1631">
        <v>48853</v>
      </c>
      <c r="D1631" s="274" t="s">
        <v>963</v>
      </c>
      <c r="E1631" s="549">
        <v>739</v>
      </c>
      <c r="F1631" s="211"/>
      <c r="G1631" s="211"/>
      <c r="H1631" s="212"/>
      <c r="I1631" s="212"/>
      <c r="J1631" s="212"/>
      <c r="K1631" s="211"/>
      <c r="L1631" s="212"/>
    </row>
    <row r="1632" spans="1:12">
      <c r="A1632" s="94">
        <v>132</v>
      </c>
      <c r="B1632" s="168">
        <v>18</v>
      </c>
      <c r="C1632">
        <v>48852</v>
      </c>
      <c r="D1632" s="274" t="s">
        <v>962</v>
      </c>
      <c r="E1632" s="549">
        <v>740</v>
      </c>
      <c r="F1632" s="211"/>
      <c r="G1632" s="211"/>
      <c r="H1632" s="212"/>
      <c r="I1632" s="212"/>
      <c r="J1632" s="212"/>
      <c r="K1632" s="211"/>
      <c r="L1632" s="212"/>
    </row>
    <row r="1633" spans="1:12">
      <c r="A1633" s="94">
        <v>133</v>
      </c>
      <c r="B1633" s="168"/>
      <c r="C1633">
        <v>47688</v>
      </c>
      <c r="D1633" s="274" t="s">
        <v>975</v>
      </c>
      <c r="E1633" s="549">
        <v>741</v>
      </c>
      <c r="F1633" s="211"/>
      <c r="G1633" s="211"/>
      <c r="H1633" s="212"/>
      <c r="I1633" s="212"/>
      <c r="J1633" s="212"/>
      <c r="K1633" s="211"/>
      <c r="L1633" s="212"/>
    </row>
    <row r="1634" spans="1:12">
      <c r="A1634" s="94">
        <v>134</v>
      </c>
      <c r="B1634" s="168"/>
      <c r="C1634">
        <v>48848</v>
      </c>
      <c r="D1634" s="274" t="s">
        <v>955</v>
      </c>
      <c r="E1634" s="549">
        <v>742</v>
      </c>
      <c r="F1634" s="211"/>
      <c r="G1634" s="211"/>
      <c r="H1634" s="212"/>
      <c r="I1634" s="212"/>
      <c r="J1634" s="212"/>
      <c r="K1634" s="213"/>
      <c r="L1634" s="212"/>
    </row>
    <row r="1635" spans="1:12">
      <c r="A1635" s="94">
        <v>135</v>
      </c>
      <c r="B1635" s="168">
        <v>19</v>
      </c>
      <c r="C1635">
        <v>51106</v>
      </c>
      <c r="D1635" s="274" t="s">
        <v>972</v>
      </c>
      <c r="E1635" s="549">
        <v>743</v>
      </c>
      <c r="F1635" s="211"/>
      <c r="G1635" s="211"/>
      <c r="H1635" s="212"/>
      <c r="I1635" s="212"/>
      <c r="J1635" s="212"/>
      <c r="K1635" s="211"/>
      <c r="L1635" s="212"/>
    </row>
    <row r="1636" spans="1:12">
      <c r="A1636" s="94">
        <v>136</v>
      </c>
      <c r="B1636" s="168">
        <v>7</v>
      </c>
      <c r="C1636">
        <v>51263</v>
      </c>
      <c r="D1636" s="274" t="s">
        <v>983</v>
      </c>
      <c r="E1636" s="549">
        <v>744</v>
      </c>
      <c r="F1636" s="211"/>
      <c r="G1636" s="211"/>
      <c r="H1636" s="212"/>
      <c r="I1636" s="212"/>
      <c r="J1636" s="212"/>
      <c r="K1636" s="211"/>
      <c r="L1636" s="212"/>
    </row>
    <row r="1637" spans="1:12">
      <c r="A1637" s="94">
        <v>137</v>
      </c>
      <c r="B1637" s="168">
        <v>20</v>
      </c>
      <c r="C1637">
        <v>54061</v>
      </c>
      <c r="D1637" s="274" t="s">
        <v>1310</v>
      </c>
      <c r="E1637" s="549">
        <v>745</v>
      </c>
      <c r="F1637" s="211"/>
      <c r="G1637" s="211"/>
      <c r="H1637" s="212"/>
      <c r="I1637" s="212"/>
      <c r="J1637" s="212"/>
      <c r="K1637" s="211"/>
      <c r="L1637" s="212"/>
    </row>
    <row r="1638" spans="1:12">
      <c r="A1638" s="94">
        <v>138</v>
      </c>
      <c r="B1638" s="168"/>
      <c r="C1638">
        <v>54218</v>
      </c>
      <c r="D1638" s="274" t="s">
        <v>1455</v>
      </c>
      <c r="E1638" s="549">
        <v>746</v>
      </c>
      <c r="F1638" s="211"/>
      <c r="G1638" s="211"/>
      <c r="H1638" s="212"/>
      <c r="I1638" s="212"/>
      <c r="J1638" s="212"/>
      <c r="K1638" s="211"/>
      <c r="L1638" s="212"/>
    </row>
    <row r="1639" spans="1:12">
      <c r="A1639" s="94">
        <v>139</v>
      </c>
      <c r="B1639" s="168">
        <v>8</v>
      </c>
      <c r="C1639">
        <v>18508</v>
      </c>
      <c r="D1639" s="274" t="s">
        <v>1000</v>
      </c>
      <c r="E1639" s="549">
        <v>2488</v>
      </c>
      <c r="F1639" s="211"/>
      <c r="G1639" s="211"/>
      <c r="H1639" s="212"/>
      <c r="I1639" s="212"/>
      <c r="J1639" s="212"/>
      <c r="K1639" s="211"/>
      <c r="L1639" s="212"/>
    </row>
    <row r="1640" spans="1:12">
      <c r="A1640" s="94">
        <v>140</v>
      </c>
      <c r="B1640" s="168"/>
      <c r="C1640">
        <v>9298</v>
      </c>
      <c r="D1640" s="274" t="s">
        <v>1001</v>
      </c>
      <c r="E1640" s="549">
        <v>2489</v>
      </c>
      <c r="F1640" s="211"/>
      <c r="G1640" s="211"/>
      <c r="H1640" s="212"/>
      <c r="I1640" s="212"/>
      <c r="J1640" s="212"/>
      <c r="K1640" s="211"/>
      <c r="L1640" s="212"/>
    </row>
    <row r="1641" spans="1:12">
      <c r="A1641" s="94">
        <v>141</v>
      </c>
      <c r="B1641" s="168"/>
      <c r="C1641">
        <v>21994</v>
      </c>
      <c r="D1641" s="274" t="s">
        <v>1002</v>
      </c>
      <c r="E1641" s="549">
        <v>2490</v>
      </c>
      <c r="F1641" s="211"/>
      <c r="G1641" s="211"/>
      <c r="H1641" s="212"/>
      <c r="I1641" s="212"/>
      <c r="J1641" s="212"/>
      <c r="K1641" s="211"/>
      <c r="L1641" s="212"/>
    </row>
    <row r="1642" spans="1:12">
      <c r="A1642" s="94">
        <v>142</v>
      </c>
      <c r="B1642" s="168"/>
      <c r="C1642">
        <v>5387</v>
      </c>
      <c r="D1642" s="274" t="s">
        <v>1003</v>
      </c>
      <c r="E1642" s="549">
        <v>2491</v>
      </c>
      <c r="F1642" s="211"/>
      <c r="G1642" s="211"/>
      <c r="H1642" s="212"/>
      <c r="I1642" s="212"/>
      <c r="J1642" s="212"/>
      <c r="K1642" s="211"/>
      <c r="L1642" s="212"/>
    </row>
    <row r="1643" spans="1:12">
      <c r="A1643" s="94">
        <v>143</v>
      </c>
      <c r="B1643" s="168">
        <v>21</v>
      </c>
      <c r="C1643">
        <v>6904</v>
      </c>
      <c r="D1643" s="274" t="s">
        <v>1251</v>
      </c>
      <c r="E1643" s="549">
        <v>2492</v>
      </c>
      <c r="F1643" s="211"/>
      <c r="G1643" s="211"/>
      <c r="H1643" s="212"/>
      <c r="I1643" s="212"/>
      <c r="J1643" s="212"/>
      <c r="K1643" s="211"/>
      <c r="L1643" s="212"/>
    </row>
    <row r="1644" spans="1:12">
      <c r="A1644" s="94">
        <v>144</v>
      </c>
      <c r="B1644" s="168">
        <v>26</v>
      </c>
      <c r="C1644">
        <v>23157</v>
      </c>
      <c r="D1644" s="274" t="s">
        <v>1004</v>
      </c>
      <c r="E1644" s="549">
        <v>2493</v>
      </c>
      <c r="F1644" s="211"/>
      <c r="G1644" s="211"/>
      <c r="H1644" s="212"/>
      <c r="I1644" s="212"/>
      <c r="J1644" s="212"/>
      <c r="K1644" s="211"/>
      <c r="L1644" s="212"/>
    </row>
    <row r="1645" spans="1:12">
      <c r="A1645" s="94">
        <v>145</v>
      </c>
      <c r="B1645" s="168">
        <v>22</v>
      </c>
      <c r="C1645">
        <v>53583</v>
      </c>
      <c r="D1645" s="274" t="s">
        <v>1120</v>
      </c>
      <c r="E1645" s="549">
        <v>2527</v>
      </c>
      <c r="F1645" s="211"/>
      <c r="G1645" s="211"/>
      <c r="H1645" s="212"/>
      <c r="I1645" s="212"/>
      <c r="J1645" s="212"/>
      <c r="K1645" s="211"/>
      <c r="L1645" s="212"/>
    </row>
    <row r="1646" spans="1:12">
      <c r="A1646" s="94">
        <v>146</v>
      </c>
      <c r="B1646" s="168">
        <v>27</v>
      </c>
      <c r="C1646">
        <v>45423</v>
      </c>
      <c r="D1646" s="274" t="s">
        <v>1082</v>
      </c>
      <c r="E1646" s="549">
        <v>2528</v>
      </c>
      <c r="F1646" s="211"/>
      <c r="G1646" s="211"/>
      <c r="H1646" s="212"/>
      <c r="I1646" s="212"/>
      <c r="J1646" s="212"/>
      <c r="K1646" s="211"/>
      <c r="L1646" s="212"/>
    </row>
    <row r="1647" spans="1:12">
      <c r="A1647" s="94">
        <v>147</v>
      </c>
      <c r="B1647" s="168">
        <v>23</v>
      </c>
      <c r="C1647">
        <v>47255</v>
      </c>
      <c r="D1647" s="274" t="s">
        <v>1083</v>
      </c>
      <c r="E1647" s="549">
        <v>2529</v>
      </c>
      <c r="F1647" s="211"/>
      <c r="G1647" s="211"/>
      <c r="H1647" s="212"/>
      <c r="I1647" s="212"/>
      <c r="J1647" s="212"/>
      <c r="K1647" s="211"/>
      <c r="L1647" s="212"/>
    </row>
    <row r="1648" spans="1:12">
      <c r="A1648" s="94">
        <v>148</v>
      </c>
      <c r="B1648" s="168">
        <v>24</v>
      </c>
      <c r="C1648">
        <v>43907</v>
      </c>
      <c r="D1648" s="274" t="s">
        <v>1084</v>
      </c>
      <c r="E1648" s="549">
        <v>2530</v>
      </c>
      <c r="F1648" s="211"/>
      <c r="G1648" s="211"/>
      <c r="H1648" s="212"/>
      <c r="I1648" s="212"/>
      <c r="J1648" s="212"/>
      <c r="K1648" s="211"/>
      <c r="L1648" s="212"/>
    </row>
    <row r="1649" spans="1:12">
      <c r="A1649" s="94">
        <v>149</v>
      </c>
      <c r="B1649" s="168">
        <v>25</v>
      </c>
      <c r="C1649">
        <v>53585</v>
      </c>
      <c r="D1649" s="274" t="s">
        <v>1122</v>
      </c>
      <c r="E1649" s="549">
        <v>2531</v>
      </c>
      <c r="F1649" s="211"/>
      <c r="G1649" s="211"/>
      <c r="H1649" s="212"/>
      <c r="I1649" s="212"/>
      <c r="J1649" s="212"/>
      <c r="K1649" s="211"/>
      <c r="L1649" s="212"/>
    </row>
    <row r="1650" spans="1:12">
      <c r="A1650" s="94">
        <v>150</v>
      </c>
      <c r="B1650" s="168">
        <v>9</v>
      </c>
      <c r="C1650">
        <v>51995</v>
      </c>
      <c r="D1650" s="274" t="s">
        <v>1088</v>
      </c>
      <c r="E1650" s="549">
        <v>2532</v>
      </c>
      <c r="F1650" s="211"/>
      <c r="G1650" s="211"/>
      <c r="H1650" s="212"/>
      <c r="I1650" s="212"/>
      <c r="J1650" s="212"/>
      <c r="K1650" s="211"/>
      <c r="L1650" s="212"/>
    </row>
    <row r="1651" spans="1:12">
      <c r="A1651" s="94">
        <v>151</v>
      </c>
      <c r="B1651" s="168"/>
      <c r="C1651">
        <v>52001</v>
      </c>
      <c r="D1651" s="274" t="s">
        <v>1090</v>
      </c>
      <c r="E1651" s="549">
        <v>2533</v>
      </c>
      <c r="F1651" s="211"/>
      <c r="G1651" s="211"/>
      <c r="H1651" s="212"/>
      <c r="I1651" s="212"/>
      <c r="J1651" s="212"/>
      <c r="K1651" s="211"/>
      <c r="L1651" s="212"/>
    </row>
    <row r="1652" spans="1:12">
      <c r="A1652" s="94">
        <v>152</v>
      </c>
      <c r="B1652" s="168"/>
      <c r="C1652">
        <v>49511</v>
      </c>
      <c r="D1652" s="274" t="s">
        <v>1091</v>
      </c>
      <c r="E1652" s="549">
        <v>2534</v>
      </c>
      <c r="F1652" s="211"/>
      <c r="G1652" s="211"/>
      <c r="H1652" s="212"/>
      <c r="I1652" s="212"/>
      <c r="J1652" s="212"/>
      <c r="K1652" s="211"/>
      <c r="L1652" s="212"/>
    </row>
    <row r="1653" spans="1:12">
      <c r="A1653" s="94">
        <v>153</v>
      </c>
      <c r="B1653" s="168"/>
      <c r="C1653">
        <v>49512</v>
      </c>
      <c r="D1653" s="274" t="s">
        <v>1092</v>
      </c>
      <c r="E1653" s="549">
        <v>2535</v>
      </c>
      <c r="F1653" s="211"/>
      <c r="G1653" s="211"/>
      <c r="H1653" s="212"/>
      <c r="I1653" s="212"/>
      <c r="J1653" s="212"/>
      <c r="K1653" s="211"/>
      <c r="L1653" s="212"/>
    </row>
    <row r="1654" spans="1:12">
      <c r="A1654" s="94">
        <v>154</v>
      </c>
      <c r="B1654" s="168"/>
      <c r="C1654">
        <v>49500</v>
      </c>
      <c r="D1654" s="274" t="s">
        <v>1093</v>
      </c>
      <c r="E1654" s="549">
        <v>2536</v>
      </c>
      <c r="F1654" s="211"/>
      <c r="G1654" s="211"/>
      <c r="H1654" s="212"/>
      <c r="I1654" s="212"/>
      <c r="J1654" s="212"/>
      <c r="K1654" s="211"/>
      <c r="L1654" s="212"/>
    </row>
    <row r="1655" spans="1:12">
      <c r="A1655" s="94">
        <v>155</v>
      </c>
      <c r="B1655" s="168"/>
      <c r="C1655">
        <v>49506</v>
      </c>
      <c r="D1655" s="274" t="s">
        <v>1095</v>
      </c>
      <c r="E1655" s="549">
        <v>2537</v>
      </c>
      <c r="F1655" s="211"/>
      <c r="G1655" s="211"/>
      <c r="H1655" s="212"/>
      <c r="I1655" s="212"/>
      <c r="J1655" s="212"/>
      <c r="K1655" s="211"/>
      <c r="L1655" s="212"/>
    </row>
    <row r="1656" spans="1:12">
      <c r="A1656" s="94">
        <v>156</v>
      </c>
      <c r="B1656" s="168"/>
      <c r="C1656">
        <v>49505</v>
      </c>
      <c r="D1656" s="274" t="s">
        <v>1096</v>
      </c>
      <c r="E1656" s="549">
        <v>2538</v>
      </c>
      <c r="F1656" s="211"/>
      <c r="G1656" s="211"/>
      <c r="H1656" s="212"/>
      <c r="I1656" s="212"/>
      <c r="J1656" s="212"/>
      <c r="K1656" s="211"/>
      <c r="L1656" s="212"/>
    </row>
    <row r="1657" spans="1:12">
      <c r="A1657" s="94">
        <v>157</v>
      </c>
      <c r="B1657" s="168"/>
      <c r="C1657">
        <v>49510</v>
      </c>
      <c r="D1657" s="274" t="s">
        <v>1097</v>
      </c>
      <c r="E1657" s="549">
        <v>2539</v>
      </c>
      <c r="F1657" s="211"/>
      <c r="G1657" s="211"/>
      <c r="H1657" s="212"/>
      <c r="I1657" s="212"/>
      <c r="J1657" s="212"/>
      <c r="K1657" s="211"/>
      <c r="L1657" s="212"/>
    </row>
    <row r="1658" spans="1:12">
      <c r="A1658" s="94">
        <v>158</v>
      </c>
      <c r="B1658" s="168"/>
      <c r="C1658">
        <v>42749</v>
      </c>
      <c r="D1658" s="274" t="s">
        <v>1098</v>
      </c>
      <c r="E1658" s="549">
        <v>2540</v>
      </c>
      <c r="F1658" s="211"/>
      <c r="G1658" s="211"/>
      <c r="H1658" s="212"/>
      <c r="I1658" s="212"/>
      <c r="J1658" s="212"/>
      <c r="K1658" s="211"/>
      <c r="L1658" s="212"/>
    </row>
    <row r="1659" spans="1:12">
      <c r="A1659" s="94">
        <v>159</v>
      </c>
      <c r="B1659" s="168">
        <v>46</v>
      </c>
      <c r="C1659">
        <v>43906</v>
      </c>
      <c r="D1659" s="274" t="s">
        <v>1099</v>
      </c>
      <c r="E1659" s="549">
        <v>2541</v>
      </c>
      <c r="F1659" s="211"/>
      <c r="G1659" s="211"/>
      <c r="H1659" s="212"/>
      <c r="I1659" s="212"/>
      <c r="J1659" s="212"/>
      <c r="K1659" s="211"/>
      <c r="L1659" s="212"/>
    </row>
    <row r="1660" spans="1:12">
      <c r="A1660" s="94">
        <v>160</v>
      </c>
      <c r="B1660" s="168">
        <v>44</v>
      </c>
      <c r="C1660">
        <v>43908</v>
      </c>
      <c r="D1660" s="274" t="s">
        <v>1100</v>
      </c>
      <c r="E1660" s="549">
        <v>2542</v>
      </c>
      <c r="F1660" s="211"/>
      <c r="G1660" s="211"/>
      <c r="H1660" s="212"/>
      <c r="I1660" s="212"/>
      <c r="J1660" s="212"/>
      <c r="K1660" s="211"/>
      <c r="L1660" s="212"/>
    </row>
    <row r="1661" spans="1:12">
      <c r="A1661" s="94">
        <v>161</v>
      </c>
      <c r="B1661" s="168">
        <v>49</v>
      </c>
      <c r="C1661">
        <v>42748</v>
      </c>
      <c r="D1661" s="274" t="s">
        <v>1101</v>
      </c>
      <c r="E1661" s="549">
        <v>2543</v>
      </c>
      <c r="F1661" s="211"/>
      <c r="G1661" s="211"/>
      <c r="H1661" s="212"/>
      <c r="I1661" s="212"/>
      <c r="J1661" s="212"/>
      <c r="K1661" s="211"/>
      <c r="L1661" s="212"/>
    </row>
    <row r="1662" spans="1:12">
      <c r="A1662" s="94">
        <v>162</v>
      </c>
      <c r="B1662" s="96">
        <v>52</v>
      </c>
      <c r="C1662">
        <v>47256</v>
      </c>
      <c r="D1662" s="274" t="s">
        <v>1102</v>
      </c>
      <c r="E1662" s="549">
        <v>2544</v>
      </c>
      <c r="F1662" s="211"/>
      <c r="G1662" s="211"/>
      <c r="H1662" s="212"/>
      <c r="I1662" s="212"/>
      <c r="J1662" s="212"/>
      <c r="K1662" s="211"/>
      <c r="L1662" s="212"/>
    </row>
    <row r="1663" spans="1:12">
      <c r="A1663" s="94">
        <v>163</v>
      </c>
      <c r="B1663" s="168"/>
      <c r="C1663">
        <v>49504</v>
      </c>
      <c r="D1663" s="274" t="s">
        <v>1104</v>
      </c>
      <c r="E1663" s="549">
        <v>2545</v>
      </c>
      <c r="F1663" s="211"/>
      <c r="G1663" s="211"/>
      <c r="H1663" s="212"/>
      <c r="I1663" s="212"/>
      <c r="J1663" s="212"/>
      <c r="K1663" s="211"/>
      <c r="L1663" s="212"/>
    </row>
    <row r="1664" spans="1:12">
      <c r="A1664" s="94">
        <v>164</v>
      </c>
      <c r="B1664" s="168"/>
      <c r="C1664">
        <v>52000</v>
      </c>
      <c r="D1664" s="274" t="s">
        <v>1106</v>
      </c>
      <c r="E1664" s="549">
        <v>2546</v>
      </c>
      <c r="F1664" s="211"/>
      <c r="G1664" s="211"/>
      <c r="H1664" s="212"/>
      <c r="I1664" s="212"/>
      <c r="J1664" s="212"/>
      <c r="K1664" s="211"/>
      <c r="L1664" s="212"/>
    </row>
    <row r="1665" spans="1:12">
      <c r="A1665" s="94">
        <v>165</v>
      </c>
      <c r="B1665" s="168"/>
      <c r="C1665">
        <v>53579</v>
      </c>
      <c r="D1665" s="274" t="s">
        <v>1123</v>
      </c>
      <c r="E1665" s="549">
        <v>2547</v>
      </c>
      <c r="F1665" s="211"/>
      <c r="G1665" s="211"/>
      <c r="H1665" s="212"/>
      <c r="I1665" s="212"/>
      <c r="J1665" s="212"/>
      <c r="K1665" s="211"/>
      <c r="L1665" s="212"/>
    </row>
    <row r="1666" spans="1:12">
      <c r="A1666" s="94">
        <v>166</v>
      </c>
      <c r="B1666" s="168"/>
      <c r="C1666">
        <v>51996</v>
      </c>
      <c r="D1666" s="274" t="s">
        <v>1107</v>
      </c>
      <c r="E1666" s="549">
        <v>2548</v>
      </c>
      <c r="F1666" s="211"/>
      <c r="G1666" s="211"/>
      <c r="H1666" s="212"/>
      <c r="I1666" s="212"/>
      <c r="J1666" s="212"/>
      <c r="K1666" s="211"/>
      <c r="L1666" s="212"/>
    </row>
    <row r="1667" spans="1:12">
      <c r="A1667" s="94">
        <v>167</v>
      </c>
      <c r="B1667" s="168"/>
      <c r="C1667">
        <v>51997</v>
      </c>
      <c r="D1667" s="274" t="s">
        <v>1110</v>
      </c>
      <c r="E1667" s="549">
        <v>2549</v>
      </c>
      <c r="F1667" s="211"/>
      <c r="G1667" s="211"/>
      <c r="H1667" s="212"/>
      <c r="I1667" s="212"/>
      <c r="J1667" s="212"/>
      <c r="K1667" s="211"/>
      <c r="L1667" s="212"/>
    </row>
    <row r="1668" spans="1:12">
      <c r="A1668" s="94">
        <v>168</v>
      </c>
      <c r="B1668" s="168"/>
      <c r="C1668">
        <v>51998</v>
      </c>
      <c r="D1668" s="274" t="s">
        <v>1111</v>
      </c>
      <c r="E1668" s="549">
        <v>2550</v>
      </c>
      <c r="F1668" s="211"/>
      <c r="G1668" s="211"/>
      <c r="H1668" s="212"/>
      <c r="I1668" s="212"/>
      <c r="J1668" s="212"/>
      <c r="K1668" s="211"/>
      <c r="L1668" s="212"/>
    </row>
    <row r="1669" spans="1:12">
      <c r="A1669" s="94">
        <v>169</v>
      </c>
      <c r="B1669" s="168"/>
      <c r="C1669">
        <v>44436</v>
      </c>
      <c r="D1669" s="274" t="s">
        <v>1113</v>
      </c>
      <c r="E1669" s="549">
        <v>2551</v>
      </c>
      <c r="F1669" s="211"/>
      <c r="G1669" s="211"/>
      <c r="H1669" s="212"/>
      <c r="I1669" s="212"/>
      <c r="J1669" s="212"/>
      <c r="K1669" s="211"/>
      <c r="L1669" s="212"/>
    </row>
    <row r="1670" spans="1:12">
      <c r="A1670" s="94">
        <v>170</v>
      </c>
      <c r="B1670" s="168"/>
      <c r="C1670">
        <v>46545</v>
      </c>
      <c r="D1670" s="274" t="s">
        <v>1115</v>
      </c>
      <c r="E1670" s="549">
        <v>2552</v>
      </c>
      <c r="F1670" s="211"/>
      <c r="G1670" s="211"/>
      <c r="H1670" s="212"/>
      <c r="I1670" s="212"/>
      <c r="J1670" s="212"/>
      <c r="K1670" s="211"/>
      <c r="L1670" s="212"/>
    </row>
    <row r="1671" spans="1:12">
      <c r="A1671" s="94">
        <v>171</v>
      </c>
      <c r="B1671" s="168"/>
      <c r="C1671">
        <v>46546</v>
      </c>
      <c r="D1671" s="274" t="s">
        <v>1116</v>
      </c>
      <c r="E1671" s="549">
        <v>2553</v>
      </c>
      <c r="F1671" s="211"/>
      <c r="G1671" s="211"/>
      <c r="H1671" s="212"/>
      <c r="I1671" s="212"/>
      <c r="J1671" s="212"/>
      <c r="K1671" s="211"/>
      <c r="L1671" s="212"/>
    </row>
    <row r="1672" spans="1:12">
      <c r="A1672" s="94">
        <v>172</v>
      </c>
      <c r="B1672" s="168"/>
      <c r="C1672">
        <v>45428</v>
      </c>
      <c r="D1672" s="274" t="s">
        <v>1117</v>
      </c>
      <c r="E1672" s="549">
        <v>2554</v>
      </c>
      <c r="F1672" s="211"/>
      <c r="G1672" s="211"/>
      <c r="H1672" s="212"/>
      <c r="I1672" s="212"/>
      <c r="J1672" s="212"/>
      <c r="K1672" s="211"/>
      <c r="L1672" s="212"/>
    </row>
    <row r="1673" spans="1:12">
      <c r="A1673" s="94">
        <v>173</v>
      </c>
      <c r="B1673" s="96"/>
      <c r="C1673">
        <v>53580</v>
      </c>
      <c r="D1673" s="274" t="s">
        <v>1124</v>
      </c>
      <c r="E1673" s="549">
        <v>2555</v>
      </c>
      <c r="F1673" s="211"/>
      <c r="G1673" s="211"/>
      <c r="H1673" s="212"/>
      <c r="I1673" s="212"/>
      <c r="J1673" s="212"/>
      <c r="K1673" s="211"/>
      <c r="L1673" s="212"/>
    </row>
    <row r="1674" spans="1:12">
      <c r="A1674" s="94">
        <v>174</v>
      </c>
      <c r="B1674" s="168"/>
      <c r="C1674">
        <v>44437</v>
      </c>
      <c r="D1674" s="274" t="s">
        <v>1118</v>
      </c>
      <c r="E1674" s="549">
        <v>2556</v>
      </c>
      <c r="F1674" s="211"/>
      <c r="G1674" s="211"/>
      <c r="H1674" s="212"/>
      <c r="I1674" s="212"/>
      <c r="J1674" s="212"/>
      <c r="K1674" s="211"/>
      <c r="L1674" s="212"/>
    </row>
    <row r="1675" spans="1:12">
      <c r="A1675" s="94">
        <v>175</v>
      </c>
      <c r="B1675" s="168"/>
      <c r="C1675">
        <v>54351</v>
      </c>
      <c r="D1675" s="274" t="s">
        <v>1501</v>
      </c>
      <c r="E1675" s="549">
        <v>2557</v>
      </c>
      <c r="F1675" s="211"/>
      <c r="G1675" s="211"/>
      <c r="H1675" s="212"/>
      <c r="I1675" s="212"/>
      <c r="J1675" s="212"/>
      <c r="K1675" s="211"/>
      <c r="L1675" s="212"/>
    </row>
    <row r="1676" spans="1:12">
      <c r="A1676" s="94">
        <v>176</v>
      </c>
      <c r="B1676" s="168"/>
      <c r="C1676">
        <v>54352</v>
      </c>
      <c r="D1676" s="274" t="s">
        <v>1502</v>
      </c>
      <c r="E1676" s="549">
        <v>2558</v>
      </c>
      <c r="F1676" s="211"/>
      <c r="G1676" s="211"/>
      <c r="H1676" s="212"/>
      <c r="I1676" s="212"/>
      <c r="J1676" s="212"/>
      <c r="K1676" s="211"/>
      <c r="L1676" s="212"/>
    </row>
    <row r="1677" spans="1:12">
      <c r="A1677" s="94">
        <v>177</v>
      </c>
      <c r="B1677" s="168"/>
      <c r="C1677">
        <v>54353</v>
      </c>
      <c r="D1677" s="274" t="s">
        <v>1503</v>
      </c>
      <c r="E1677" s="549">
        <v>2559</v>
      </c>
      <c r="F1677" s="211"/>
      <c r="G1677" s="211"/>
      <c r="H1677" s="212"/>
      <c r="I1677" s="212"/>
      <c r="J1677" s="212"/>
      <c r="K1677" s="211"/>
      <c r="L1677" s="212"/>
    </row>
    <row r="1678" spans="1:12">
      <c r="A1678" s="94">
        <v>178</v>
      </c>
      <c r="B1678" s="168"/>
      <c r="C1678">
        <v>54354</v>
      </c>
      <c r="D1678" s="274" t="s">
        <v>1506</v>
      </c>
      <c r="E1678" s="549">
        <v>2560</v>
      </c>
      <c r="F1678" s="211"/>
      <c r="G1678" s="211"/>
      <c r="H1678" s="212"/>
      <c r="I1678" s="212"/>
      <c r="J1678" s="212"/>
      <c r="K1678" s="211"/>
      <c r="L1678" s="212"/>
    </row>
    <row r="1679" spans="1:12">
      <c r="A1679" s="94">
        <v>179</v>
      </c>
      <c r="B1679" s="168">
        <v>10</v>
      </c>
      <c r="C1679">
        <v>47259</v>
      </c>
      <c r="D1679" s="274" t="s">
        <v>977</v>
      </c>
      <c r="E1679" s="549">
        <v>2561</v>
      </c>
      <c r="F1679" s="211"/>
      <c r="G1679" s="211"/>
      <c r="H1679" s="212"/>
      <c r="I1679" s="212"/>
      <c r="J1679" s="212"/>
      <c r="K1679" s="211"/>
      <c r="L1679" s="212"/>
    </row>
    <row r="1680" spans="1:12">
      <c r="A1680" s="94">
        <v>180</v>
      </c>
      <c r="B1680" s="168">
        <v>15</v>
      </c>
      <c r="C1680">
        <v>45422</v>
      </c>
      <c r="D1680" s="274" t="s">
        <v>978</v>
      </c>
      <c r="E1680" s="549">
        <v>2562</v>
      </c>
      <c r="F1680" s="211"/>
      <c r="G1680" s="211"/>
      <c r="H1680" s="212"/>
      <c r="I1680" s="212"/>
      <c r="J1680" s="212"/>
      <c r="K1680" s="211"/>
      <c r="L1680" s="212"/>
    </row>
    <row r="1681" spans="1:12">
      <c r="A1681" s="94">
        <v>181</v>
      </c>
      <c r="B1681" s="168">
        <v>25</v>
      </c>
      <c r="C1681">
        <v>49487</v>
      </c>
      <c r="D1681" s="274" t="s">
        <v>1296</v>
      </c>
      <c r="E1681" s="549">
        <v>2563</v>
      </c>
      <c r="F1681" s="211"/>
      <c r="G1681" s="211"/>
      <c r="H1681" s="212"/>
      <c r="I1681" s="212"/>
      <c r="J1681" s="212"/>
      <c r="K1681" s="211"/>
      <c r="L1681" s="212"/>
    </row>
    <row r="1682" spans="1:12">
      <c r="A1682" s="94">
        <v>182</v>
      </c>
      <c r="B1682" s="168"/>
      <c r="C1682">
        <v>53584</v>
      </c>
      <c r="D1682" s="274" t="s">
        <v>1121</v>
      </c>
      <c r="E1682" s="549">
        <v>2564</v>
      </c>
      <c r="F1682" s="211"/>
      <c r="G1682" s="211"/>
      <c r="H1682" s="212"/>
      <c r="I1682" s="212"/>
      <c r="J1682" s="212"/>
      <c r="K1682" s="211"/>
      <c r="L1682" s="212"/>
    </row>
    <row r="1683" spans="1:12">
      <c r="A1683" s="94">
        <v>183</v>
      </c>
      <c r="B1683" s="168">
        <v>21</v>
      </c>
      <c r="C1683">
        <v>49509</v>
      </c>
      <c r="D1683" s="274" t="s">
        <v>1086</v>
      </c>
      <c r="E1683" s="549">
        <v>2565</v>
      </c>
      <c r="F1683" s="211"/>
      <c r="G1683" s="211"/>
      <c r="H1683" s="212"/>
      <c r="I1683" s="212"/>
      <c r="J1683" s="212"/>
      <c r="K1683" s="211"/>
      <c r="L1683" s="212"/>
    </row>
    <row r="1684" spans="1:12">
      <c r="A1684" s="94">
        <v>184</v>
      </c>
      <c r="B1684" s="168">
        <v>13</v>
      </c>
      <c r="C1684">
        <v>51999</v>
      </c>
      <c r="D1684" s="274" t="s">
        <v>1119</v>
      </c>
      <c r="E1684" s="549">
        <v>2566</v>
      </c>
      <c r="F1684" s="211"/>
      <c r="G1684" s="211"/>
      <c r="H1684" s="212"/>
      <c r="I1684" s="212"/>
      <c r="J1684" s="212"/>
      <c r="K1684" s="211"/>
      <c r="L1684" s="212"/>
    </row>
    <row r="1685" spans="1:12">
      <c r="A1685" s="94">
        <v>185</v>
      </c>
      <c r="B1685" s="168">
        <v>35</v>
      </c>
      <c r="C1685">
        <v>54355</v>
      </c>
      <c r="D1685" s="274" t="s">
        <v>1505</v>
      </c>
      <c r="E1685" s="549">
        <v>2567</v>
      </c>
      <c r="F1685" s="211"/>
      <c r="G1685" s="211"/>
      <c r="H1685" s="212"/>
      <c r="I1685" s="212"/>
      <c r="J1685" s="212"/>
      <c r="K1685" s="211"/>
      <c r="L1685" s="212"/>
    </row>
    <row r="1686" spans="1:12">
      <c r="A1686" s="94">
        <v>186</v>
      </c>
      <c r="B1686" s="168">
        <v>26</v>
      </c>
      <c r="C1686">
        <v>45430</v>
      </c>
      <c r="D1686" s="274" t="s">
        <v>1085</v>
      </c>
      <c r="E1686" s="549">
        <v>2568</v>
      </c>
      <c r="F1686" s="225"/>
      <c r="G1686" s="225"/>
      <c r="H1686" s="227"/>
      <c r="I1686" s="227"/>
      <c r="J1686" s="227"/>
      <c r="K1686" s="225"/>
      <c r="L1686" s="227"/>
    </row>
    <row r="1687" spans="1:12">
      <c r="A1687" s="94">
        <v>187</v>
      </c>
      <c r="B1687" s="168"/>
      <c r="C1687">
        <v>17310</v>
      </c>
      <c r="D1687" s="274" t="s">
        <v>1087</v>
      </c>
      <c r="E1687" s="549">
        <v>2569</v>
      </c>
      <c r="F1687" s="225"/>
      <c r="G1687" s="225"/>
      <c r="H1687" s="227"/>
      <c r="I1687" s="227"/>
      <c r="J1687" s="227"/>
      <c r="K1687" s="225"/>
      <c r="L1687" s="227"/>
    </row>
    <row r="1688" spans="1:12">
      <c r="A1688" s="94">
        <v>188</v>
      </c>
      <c r="B1688" s="168"/>
      <c r="C1688">
        <v>2411</v>
      </c>
      <c r="D1688" s="274" t="s">
        <v>1089</v>
      </c>
      <c r="E1688" s="549">
        <v>2570</v>
      </c>
      <c r="F1688" s="225"/>
      <c r="G1688" s="225"/>
      <c r="H1688" s="227"/>
      <c r="I1688" s="227"/>
      <c r="J1688" s="227"/>
      <c r="K1688" s="225"/>
      <c r="L1688" s="227"/>
    </row>
    <row r="1689" spans="1:12">
      <c r="A1689" s="94">
        <v>189</v>
      </c>
      <c r="B1689" s="168"/>
      <c r="C1689">
        <v>14270</v>
      </c>
      <c r="D1689" s="274" t="s">
        <v>1094</v>
      </c>
      <c r="E1689" s="549">
        <v>2571</v>
      </c>
      <c r="F1689" s="225"/>
      <c r="G1689" s="225"/>
      <c r="H1689" s="227"/>
      <c r="I1689" s="227"/>
      <c r="J1689" s="227"/>
      <c r="K1689" s="225"/>
      <c r="L1689" s="227"/>
    </row>
    <row r="1690" spans="1:12">
      <c r="A1690" s="94">
        <v>190</v>
      </c>
      <c r="B1690" s="96"/>
      <c r="C1690">
        <v>36381</v>
      </c>
      <c r="D1690" s="274" t="s">
        <v>1103</v>
      </c>
      <c r="E1690" s="549">
        <v>2572</v>
      </c>
      <c r="F1690" s="225"/>
      <c r="G1690" s="225"/>
      <c r="H1690" s="227"/>
      <c r="I1690" s="227"/>
      <c r="J1690" s="227"/>
      <c r="K1690" s="225"/>
      <c r="L1690" s="227"/>
    </row>
    <row r="1691" spans="1:12">
      <c r="A1691" s="94">
        <v>191</v>
      </c>
      <c r="B1691" s="168"/>
      <c r="C1691">
        <v>5085</v>
      </c>
      <c r="D1691" s="274" t="s">
        <v>1105</v>
      </c>
      <c r="E1691" s="549">
        <v>2573</v>
      </c>
      <c r="F1691" s="225"/>
      <c r="G1691" s="225"/>
      <c r="H1691" s="227"/>
      <c r="I1691" s="227"/>
      <c r="J1691" s="227"/>
      <c r="K1691" s="225"/>
      <c r="L1691" s="227"/>
    </row>
    <row r="1692" spans="1:12">
      <c r="A1692" s="94">
        <v>192</v>
      </c>
      <c r="B1692" s="168"/>
      <c r="C1692">
        <v>18219</v>
      </c>
      <c r="D1692" s="274" t="s">
        <v>1108</v>
      </c>
      <c r="E1692" s="549">
        <v>2574</v>
      </c>
      <c r="F1692" s="225"/>
      <c r="G1692" s="225"/>
      <c r="H1692" s="227"/>
      <c r="I1692" s="227"/>
      <c r="J1692" s="227"/>
      <c r="K1692" s="225"/>
      <c r="L1692" s="227"/>
    </row>
    <row r="1693" spans="1:12">
      <c r="A1693" s="94">
        <v>193</v>
      </c>
      <c r="B1693" s="168"/>
      <c r="C1693">
        <v>17315</v>
      </c>
      <c r="D1693" s="274" t="s">
        <v>1109</v>
      </c>
      <c r="E1693" s="549">
        <v>2575</v>
      </c>
      <c r="F1693" s="225"/>
      <c r="G1693" s="225"/>
      <c r="H1693" s="227"/>
      <c r="I1693" s="227"/>
      <c r="J1693" s="227"/>
      <c r="K1693" s="225"/>
      <c r="L1693" s="227"/>
    </row>
    <row r="1694" spans="1:12">
      <c r="A1694" s="94">
        <v>194</v>
      </c>
      <c r="B1694" s="168"/>
      <c r="C1694">
        <v>1194</v>
      </c>
      <c r="D1694" s="274" t="s">
        <v>1114</v>
      </c>
      <c r="E1694" s="549">
        <v>2576</v>
      </c>
      <c r="F1694" s="225"/>
      <c r="G1694" s="225"/>
      <c r="H1694" s="227"/>
      <c r="I1694" s="227"/>
      <c r="J1694" s="227"/>
      <c r="K1694" s="225"/>
      <c r="L1694" s="227"/>
    </row>
    <row r="1695" spans="1:12">
      <c r="A1695" s="94">
        <v>195</v>
      </c>
      <c r="B1695" s="168"/>
      <c r="C1695">
        <v>54356</v>
      </c>
      <c r="D1695" s="274" t="s">
        <v>1504</v>
      </c>
      <c r="E1695" s="549">
        <v>2577</v>
      </c>
      <c r="F1695" s="225"/>
      <c r="G1695" s="225"/>
      <c r="H1695" s="227"/>
      <c r="I1695" s="227"/>
      <c r="J1695" s="227"/>
      <c r="K1695" s="225"/>
      <c r="L1695" s="227"/>
    </row>
    <row r="1696" spans="1:12">
      <c r="A1696" s="94">
        <v>196</v>
      </c>
      <c r="B1696" s="168"/>
      <c r="C1696">
        <v>32980</v>
      </c>
      <c r="D1696" s="274" t="s">
        <v>940</v>
      </c>
      <c r="E1696" s="549">
        <v>3315</v>
      </c>
      <c r="F1696" s="225"/>
      <c r="G1696" s="225"/>
      <c r="H1696" s="227"/>
      <c r="I1696" s="227"/>
      <c r="J1696" s="227"/>
      <c r="K1696" s="225"/>
      <c r="L1696" s="227"/>
    </row>
    <row r="1697" spans="1:12">
      <c r="A1697" s="94">
        <v>197</v>
      </c>
      <c r="B1697" s="168"/>
      <c r="C1697">
        <v>52101</v>
      </c>
      <c r="D1697" s="274" t="s">
        <v>941</v>
      </c>
      <c r="E1697" s="549">
        <v>3316</v>
      </c>
      <c r="F1697" s="225"/>
      <c r="G1697" s="225"/>
      <c r="H1697" s="227"/>
      <c r="I1697" s="227"/>
      <c r="J1697" s="227"/>
      <c r="K1697" s="225"/>
      <c r="L1697" s="227"/>
    </row>
    <row r="1698" spans="1:12">
      <c r="A1698" s="94">
        <v>198</v>
      </c>
      <c r="B1698" s="168"/>
      <c r="C1698">
        <v>44399</v>
      </c>
      <c r="D1698" s="274" t="s">
        <v>942</v>
      </c>
      <c r="E1698" s="549">
        <v>3317</v>
      </c>
      <c r="F1698" s="225"/>
      <c r="G1698" s="225"/>
      <c r="H1698" s="227"/>
      <c r="I1698" s="227"/>
      <c r="J1698" s="227"/>
      <c r="K1698" s="225"/>
      <c r="L1698" s="227"/>
    </row>
    <row r="1699" spans="1:12">
      <c r="A1699" s="94">
        <v>199</v>
      </c>
      <c r="B1699" s="168"/>
      <c r="C1699">
        <v>45228</v>
      </c>
      <c r="D1699" s="274" t="s">
        <v>1058</v>
      </c>
      <c r="E1699" s="549">
        <v>3318</v>
      </c>
      <c r="F1699" s="225"/>
      <c r="G1699" s="225"/>
      <c r="H1699" s="227"/>
      <c r="I1699" s="227"/>
      <c r="J1699" s="227"/>
      <c r="K1699" s="225"/>
      <c r="L1699" s="227"/>
    </row>
    <row r="1700" spans="1:12">
      <c r="A1700" s="94">
        <v>200</v>
      </c>
      <c r="B1700" s="168"/>
      <c r="C1700">
        <v>8043</v>
      </c>
      <c r="D1700" s="274" t="s">
        <v>943</v>
      </c>
      <c r="E1700" s="549">
        <v>3319</v>
      </c>
      <c r="F1700" s="225"/>
      <c r="G1700" s="225"/>
      <c r="H1700" s="227"/>
      <c r="I1700" s="227"/>
      <c r="J1700" s="227"/>
      <c r="K1700" s="225"/>
      <c r="L1700" s="227"/>
    </row>
    <row r="1701" spans="1:12">
      <c r="A1701" s="94">
        <v>201</v>
      </c>
      <c r="B1701" s="168"/>
      <c r="C1701">
        <v>11787</v>
      </c>
      <c r="D1701" s="274" t="s">
        <v>1072</v>
      </c>
      <c r="E1701" s="549">
        <v>3320</v>
      </c>
      <c r="F1701" s="225"/>
      <c r="G1701" s="225"/>
      <c r="H1701" s="227"/>
      <c r="I1701" s="227"/>
      <c r="J1701" s="227"/>
      <c r="K1701" s="225"/>
      <c r="L1701" s="227"/>
    </row>
    <row r="1702" spans="1:12">
      <c r="A1702" s="94">
        <v>202</v>
      </c>
      <c r="B1702" s="96"/>
      <c r="C1702">
        <v>21035</v>
      </c>
      <c r="D1702" s="274" t="s">
        <v>944</v>
      </c>
      <c r="E1702" s="549">
        <v>3321</v>
      </c>
      <c r="F1702" s="225"/>
      <c r="G1702" s="225"/>
      <c r="H1702" s="227"/>
      <c r="I1702" s="227"/>
      <c r="J1702" s="227"/>
      <c r="K1702" s="225"/>
      <c r="L1702" s="227"/>
    </row>
    <row r="1703" spans="1:12">
      <c r="A1703" s="94">
        <v>203</v>
      </c>
      <c r="B1703" s="168"/>
      <c r="C1703">
        <v>35401</v>
      </c>
      <c r="D1703" s="274" t="s">
        <v>971</v>
      </c>
      <c r="E1703" s="549">
        <v>3322</v>
      </c>
      <c r="F1703" s="225"/>
      <c r="G1703" s="225"/>
      <c r="H1703" s="227"/>
      <c r="I1703" s="227"/>
      <c r="J1703" s="227"/>
      <c r="K1703" s="225"/>
      <c r="L1703" s="227"/>
    </row>
    <row r="1704" spans="1:12">
      <c r="A1704" s="94">
        <v>204</v>
      </c>
      <c r="B1704" s="168"/>
      <c r="C1704">
        <v>52021</v>
      </c>
      <c r="D1704" s="274" t="s">
        <v>945</v>
      </c>
      <c r="E1704" s="549">
        <v>3323</v>
      </c>
      <c r="F1704" s="225"/>
      <c r="G1704" s="225"/>
      <c r="H1704" s="227"/>
      <c r="I1704" s="227"/>
      <c r="J1704" s="227"/>
      <c r="K1704" s="225"/>
      <c r="L1704" s="227"/>
    </row>
    <row r="1705" spans="1:12">
      <c r="A1705" s="94">
        <v>205</v>
      </c>
      <c r="B1705" s="168"/>
      <c r="C1705">
        <v>52020</v>
      </c>
      <c r="D1705" s="274" t="s">
        <v>946</v>
      </c>
      <c r="E1705" s="549">
        <v>3324</v>
      </c>
      <c r="F1705" s="225"/>
      <c r="G1705" s="225"/>
      <c r="H1705" s="227"/>
      <c r="I1705" s="227"/>
      <c r="J1705" s="227"/>
      <c r="K1705" s="225"/>
      <c r="L1705" s="227"/>
    </row>
    <row r="1706" spans="1:12">
      <c r="A1706" s="94">
        <v>206</v>
      </c>
      <c r="B1706" s="168"/>
      <c r="C1706">
        <v>52022</v>
      </c>
      <c r="D1706" s="274" t="s">
        <v>947</v>
      </c>
      <c r="E1706" s="549">
        <v>3325</v>
      </c>
      <c r="F1706" s="225"/>
      <c r="G1706" s="225"/>
      <c r="H1706" s="227"/>
      <c r="I1706" s="227"/>
      <c r="J1706" s="227"/>
      <c r="K1706" s="229"/>
      <c r="L1706" s="227"/>
    </row>
    <row r="1707" spans="1:12">
      <c r="A1707" s="94">
        <v>207</v>
      </c>
      <c r="B1707" s="168"/>
      <c r="C1707">
        <v>52023</v>
      </c>
      <c r="D1707" s="274" t="s">
        <v>948</v>
      </c>
      <c r="E1707" s="549">
        <v>3326</v>
      </c>
      <c r="F1707" s="225"/>
      <c r="G1707" s="225"/>
      <c r="H1707" s="227"/>
      <c r="I1707" s="227"/>
      <c r="J1707" s="227"/>
      <c r="K1707" s="225"/>
      <c r="L1707" s="227"/>
    </row>
    <row r="1708" spans="1:12">
      <c r="A1708" s="94">
        <v>208</v>
      </c>
      <c r="B1708" s="96"/>
      <c r="C1708">
        <v>52024</v>
      </c>
      <c r="D1708" s="274" t="s">
        <v>949</v>
      </c>
      <c r="E1708" s="549">
        <v>3327</v>
      </c>
      <c r="F1708" s="225"/>
      <c r="G1708" s="225"/>
      <c r="H1708" s="227"/>
      <c r="I1708" s="227"/>
      <c r="J1708" s="227"/>
      <c r="K1708" s="225"/>
      <c r="L1708" s="227"/>
    </row>
    <row r="1709" spans="1:12">
      <c r="A1709" s="94">
        <v>209</v>
      </c>
      <c r="B1709" s="168"/>
      <c r="C1709">
        <v>14912</v>
      </c>
      <c r="D1709" s="274" t="s">
        <v>950</v>
      </c>
      <c r="E1709" s="549">
        <v>3328</v>
      </c>
      <c r="F1709" s="225"/>
      <c r="G1709" s="225"/>
      <c r="H1709" s="227"/>
      <c r="I1709" s="227"/>
      <c r="J1709" s="227"/>
      <c r="K1709" s="225"/>
      <c r="L1709" s="227"/>
    </row>
    <row r="1710" spans="1:12">
      <c r="A1710" s="94">
        <v>210</v>
      </c>
      <c r="B1710" s="168"/>
      <c r="C1710">
        <v>44398</v>
      </c>
      <c r="D1710" s="274" t="s">
        <v>951</v>
      </c>
      <c r="E1710" s="549">
        <v>3329</v>
      </c>
      <c r="F1710" s="225"/>
      <c r="G1710" s="225"/>
      <c r="H1710" s="227"/>
      <c r="I1710" s="227"/>
      <c r="J1710" s="227"/>
      <c r="K1710" s="225"/>
      <c r="L1710" s="227"/>
    </row>
    <row r="1711" spans="1:12">
      <c r="A1711" s="94">
        <v>211</v>
      </c>
      <c r="B1711" s="168">
        <v>26</v>
      </c>
      <c r="C1711">
        <v>240</v>
      </c>
      <c r="D1711" s="274" t="s">
        <v>991</v>
      </c>
      <c r="E1711" s="549">
        <v>3330</v>
      </c>
      <c r="F1711" s="225"/>
      <c r="G1711" s="225"/>
      <c r="H1711" s="227"/>
      <c r="I1711" s="227"/>
      <c r="J1711" s="227"/>
      <c r="K1711" s="225"/>
      <c r="L1711" s="227"/>
    </row>
    <row r="1712" spans="1:12">
      <c r="A1712" s="94">
        <v>212</v>
      </c>
      <c r="B1712" s="168">
        <v>27</v>
      </c>
      <c r="C1712">
        <v>19622</v>
      </c>
      <c r="D1712" s="274" t="s">
        <v>1015</v>
      </c>
      <c r="E1712" s="549">
        <v>3677</v>
      </c>
      <c r="F1712" s="225"/>
      <c r="G1712" s="225"/>
      <c r="H1712" s="227"/>
      <c r="I1712" s="227"/>
      <c r="J1712" s="227"/>
      <c r="K1712" s="225"/>
      <c r="L1712" s="227"/>
    </row>
    <row r="1713" spans="1:12">
      <c r="A1713" s="94">
        <v>213</v>
      </c>
      <c r="B1713" s="168">
        <v>33</v>
      </c>
      <c r="C1713">
        <v>39341</v>
      </c>
      <c r="D1713" s="274" t="s">
        <v>1126</v>
      </c>
      <c r="E1713" s="549">
        <v>3678</v>
      </c>
      <c r="F1713" s="225"/>
      <c r="G1713" s="225"/>
      <c r="H1713" s="227"/>
      <c r="I1713" s="227"/>
      <c r="J1713" s="227"/>
      <c r="K1713" s="229"/>
      <c r="L1713" s="227"/>
    </row>
    <row r="1714" spans="1:12">
      <c r="A1714" s="94">
        <v>214</v>
      </c>
      <c r="B1714" s="168"/>
      <c r="C1714">
        <v>49295</v>
      </c>
      <c r="D1714" s="274" t="s">
        <v>1127</v>
      </c>
      <c r="E1714" s="549">
        <v>3679</v>
      </c>
      <c r="F1714" s="225"/>
      <c r="G1714" s="225"/>
      <c r="H1714" s="227"/>
      <c r="I1714" s="227"/>
      <c r="J1714" s="227"/>
      <c r="K1714" s="225"/>
      <c r="L1714" s="227"/>
    </row>
    <row r="1715" spans="1:12">
      <c r="A1715" s="94">
        <v>215</v>
      </c>
      <c r="B1715" s="168">
        <v>28</v>
      </c>
      <c r="C1715">
        <v>45319</v>
      </c>
      <c r="D1715" s="274" t="s">
        <v>1128</v>
      </c>
      <c r="E1715" s="549">
        <v>3680</v>
      </c>
      <c r="F1715" s="225"/>
      <c r="G1715" s="225"/>
      <c r="H1715" s="227"/>
      <c r="I1715" s="227"/>
      <c r="J1715" s="227"/>
      <c r="K1715" s="225"/>
      <c r="L1715" s="227"/>
    </row>
    <row r="1716" spans="1:12">
      <c r="A1716" s="94">
        <v>216</v>
      </c>
      <c r="B1716" s="168"/>
      <c r="C1716">
        <v>10578</v>
      </c>
      <c r="D1716" s="274" t="s">
        <v>1129</v>
      </c>
      <c r="E1716" s="549">
        <v>3681</v>
      </c>
      <c r="F1716" s="225"/>
      <c r="G1716" s="225"/>
      <c r="H1716" s="227"/>
      <c r="I1716" s="227"/>
      <c r="J1716" s="227"/>
      <c r="K1716" s="225"/>
      <c r="L1716" s="227"/>
    </row>
    <row r="1717" spans="1:12">
      <c r="A1717" s="94">
        <v>217</v>
      </c>
      <c r="B1717" s="168">
        <v>29</v>
      </c>
      <c r="C1717">
        <v>21995</v>
      </c>
      <c r="D1717" s="274" t="s">
        <v>1130</v>
      </c>
      <c r="E1717" s="549">
        <v>3682</v>
      </c>
      <c r="F1717" s="225"/>
      <c r="G1717" s="225"/>
      <c r="H1717" s="227"/>
      <c r="I1717" s="227"/>
      <c r="J1717" s="227"/>
      <c r="K1717" s="225"/>
      <c r="L1717" s="227"/>
    </row>
    <row r="1718" spans="1:12">
      <c r="A1718" s="94">
        <v>218</v>
      </c>
      <c r="B1718" s="168">
        <v>30</v>
      </c>
      <c r="C1718">
        <v>49296</v>
      </c>
      <c r="D1718" s="274" t="s">
        <v>1131</v>
      </c>
      <c r="E1718" s="549">
        <v>3683</v>
      </c>
      <c r="F1718" s="225"/>
      <c r="G1718" s="225"/>
      <c r="H1718" s="227"/>
      <c r="I1718" s="227"/>
      <c r="J1718" s="227"/>
      <c r="K1718" s="225"/>
      <c r="L1718" s="227"/>
    </row>
    <row r="1719" spans="1:12">
      <c r="A1719" s="94">
        <v>219</v>
      </c>
      <c r="B1719" s="168">
        <v>32</v>
      </c>
      <c r="C1719">
        <v>39342</v>
      </c>
      <c r="D1719" s="274" t="s">
        <v>1132</v>
      </c>
      <c r="E1719" s="549">
        <v>3684</v>
      </c>
      <c r="F1719" s="225"/>
      <c r="G1719" s="225"/>
      <c r="H1719" s="227"/>
      <c r="I1719" s="227"/>
      <c r="J1719" s="227"/>
      <c r="K1719" s="229"/>
      <c r="L1719" s="227"/>
    </row>
    <row r="1720" spans="1:12">
      <c r="A1720" s="94">
        <v>220</v>
      </c>
      <c r="B1720" s="168"/>
      <c r="C1720">
        <v>27825</v>
      </c>
      <c r="D1720" s="274" t="s">
        <v>1133</v>
      </c>
      <c r="E1720" s="549">
        <v>3685</v>
      </c>
      <c r="F1720" s="225"/>
      <c r="G1720" s="225"/>
      <c r="H1720" s="227"/>
      <c r="I1720" s="227"/>
      <c r="J1720" s="227"/>
      <c r="K1720" s="225"/>
      <c r="L1720" s="227"/>
    </row>
    <row r="1721" spans="1:12">
      <c r="A1721" s="94">
        <v>221</v>
      </c>
      <c r="B1721" s="168"/>
      <c r="C1721">
        <v>21998</v>
      </c>
      <c r="D1721" s="274" t="s">
        <v>1134</v>
      </c>
      <c r="E1721" s="549">
        <v>3686</v>
      </c>
      <c r="F1721" s="225"/>
      <c r="G1721" s="225"/>
      <c r="H1721" s="227"/>
      <c r="I1721" s="227"/>
      <c r="J1721" s="227"/>
      <c r="K1721" s="225"/>
      <c r="L1721" s="227"/>
    </row>
    <row r="1722" spans="1:12">
      <c r="A1722" s="94">
        <v>222</v>
      </c>
      <c r="B1722" s="168">
        <v>31</v>
      </c>
      <c r="C1722">
        <v>47104</v>
      </c>
      <c r="D1722" s="274" t="s">
        <v>1136</v>
      </c>
      <c r="E1722" s="549">
        <v>3687</v>
      </c>
      <c r="F1722" s="225"/>
      <c r="G1722" s="225"/>
      <c r="H1722" s="227"/>
      <c r="I1722" s="227"/>
      <c r="J1722" s="227"/>
      <c r="K1722" s="225"/>
      <c r="L1722" s="227"/>
    </row>
    <row r="1723" spans="1:12">
      <c r="A1723" s="94">
        <v>223</v>
      </c>
      <c r="B1723" s="168"/>
      <c r="C1723">
        <v>9736</v>
      </c>
      <c r="D1723" s="274" t="s">
        <v>1135</v>
      </c>
      <c r="E1723" s="549">
        <v>3688</v>
      </c>
      <c r="F1723" s="225"/>
      <c r="G1723" s="225"/>
      <c r="H1723" s="227"/>
      <c r="I1723" s="227"/>
      <c r="J1723" s="227"/>
      <c r="K1723" s="225"/>
      <c r="L1723" s="227"/>
    </row>
    <row r="1724" spans="1:12">
      <c r="A1724" s="94">
        <v>224</v>
      </c>
      <c r="B1724" s="168"/>
      <c r="C1724">
        <v>54471</v>
      </c>
      <c r="D1724" s="274" t="s">
        <v>1510</v>
      </c>
      <c r="E1724" s="549">
        <v>3689</v>
      </c>
      <c r="F1724" s="225"/>
      <c r="G1724" s="225"/>
      <c r="H1724" s="227"/>
      <c r="I1724" s="227"/>
      <c r="J1724" s="227"/>
      <c r="K1724" s="225"/>
      <c r="L1724" s="227"/>
    </row>
    <row r="1725" spans="1:12">
      <c r="A1725" s="94">
        <v>225</v>
      </c>
      <c r="B1725" s="168"/>
      <c r="C1725">
        <v>12407</v>
      </c>
      <c r="D1725" s="274" t="s">
        <v>1218</v>
      </c>
      <c r="E1725" s="549">
        <v>3957</v>
      </c>
      <c r="F1725" s="225"/>
      <c r="G1725" s="225"/>
      <c r="H1725" s="227"/>
      <c r="I1725" s="227"/>
      <c r="J1725" s="227"/>
      <c r="K1725" s="225"/>
      <c r="L1725" s="227"/>
    </row>
    <row r="1726" spans="1:12">
      <c r="A1726" s="94">
        <v>226</v>
      </c>
      <c r="B1726" s="168"/>
      <c r="C1726">
        <v>45913</v>
      </c>
      <c r="D1726" s="274" t="s">
        <v>1543</v>
      </c>
      <c r="E1726" s="549">
        <v>3958</v>
      </c>
      <c r="F1726" s="225"/>
      <c r="G1726" s="225"/>
      <c r="H1726" s="227"/>
      <c r="I1726" s="227"/>
      <c r="J1726" s="227"/>
      <c r="K1726" s="225"/>
      <c r="L1726" s="227"/>
    </row>
    <row r="1727" spans="1:12">
      <c r="A1727" s="94">
        <v>227</v>
      </c>
      <c r="B1727" s="168"/>
      <c r="C1727">
        <v>49156</v>
      </c>
      <c r="D1727" s="274" t="s">
        <v>1536</v>
      </c>
      <c r="E1727" s="549">
        <v>3959</v>
      </c>
      <c r="F1727" s="225"/>
      <c r="G1727" s="225"/>
      <c r="H1727" s="227"/>
      <c r="I1727" s="227"/>
      <c r="J1727" s="227"/>
      <c r="K1727" s="225"/>
      <c r="L1727" s="227"/>
    </row>
    <row r="1728" spans="1:12">
      <c r="A1728" s="94">
        <v>228</v>
      </c>
      <c r="B1728" s="168"/>
      <c r="C1728">
        <v>37021</v>
      </c>
      <c r="D1728" s="274" t="s">
        <v>1056</v>
      </c>
      <c r="E1728" s="549">
        <v>4285</v>
      </c>
      <c r="F1728" s="225"/>
      <c r="G1728" s="225"/>
      <c r="H1728" s="227"/>
      <c r="I1728" s="227"/>
      <c r="J1728" s="227"/>
      <c r="K1728" s="225"/>
      <c r="L1728" s="227"/>
    </row>
    <row r="1729" spans="1:12">
      <c r="A1729" s="94">
        <v>229</v>
      </c>
      <c r="B1729" s="168"/>
      <c r="C1729">
        <v>51692</v>
      </c>
      <c r="D1729" s="274" t="s">
        <v>1057</v>
      </c>
      <c r="E1729" s="549">
        <v>4286</v>
      </c>
      <c r="F1729" s="225"/>
      <c r="G1729" s="225"/>
      <c r="H1729" s="227"/>
      <c r="I1729" s="227"/>
      <c r="J1729" s="227"/>
      <c r="K1729" s="225"/>
      <c r="L1729" s="227"/>
    </row>
    <row r="1730" spans="1:12">
      <c r="A1730" s="94">
        <v>230</v>
      </c>
      <c r="B1730" s="168"/>
      <c r="C1730">
        <v>15467</v>
      </c>
      <c r="D1730" s="274" t="s">
        <v>1059</v>
      </c>
      <c r="E1730" s="549">
        <v>4287</v>
      </c>
      <c r="F1730" s="225"/>
      <c r="G1730" s="225"/>
      <c r="H1730" s="227"/>
      <c r="I1730" s="227"/>
      <c r="J1730" s="227"/>
      <c r="K1730" s="225"/>
      <c r="L1730" s="227"/>
    </row>
    <row r="1731" spans="1:12">
      <c r="A1731" s="94">
        <v>231</v>
      </c>
      <c r="B1731" s="168"/>
      <c r="C1731">
        <v>155</v>
      </c>
      <c r="D1731" s="274" t="s">
        <v>1060</v>
      </c>
      <c r="E1731" s="549">
        <v>4288</v>
      </c>
      <c r="F1731" s="225"/>
      <c r="G1731" s="225"/>
      <c r="H1731" s="227"/>
      <c r="I1731" s="227"/>
      <c r="J1731" s="227"/>
      <c r="K1731" s="225"/>
      <c r="L1731" s="227"/>
    </row>
    <row r="1732" spans="1:12">
      <c r="A1732" s="94">
        <v>232</v>
      </c>
      <c r="B1732" s="168"/>
      <c r="C1732">
        <v>37292</v>
      </c>
      <c r="D1732" s="274" t="s">
        <v>1061</v>
      </c>
      <c r="E1732" s="549">
        <v>4289</v>
      </c>
      <c r="F1732" s="225"/>
      <c r="G1732" s="225"/>
      <c r="H1732" s="227"/>
      <c r="I1732" s="227"/>
      <c r="J1732" s="227"/>
      <c r="K1732" s="229"/>
      <c r="L1732" s="227"/>
    </row>
    <row r="1733" spans="1:12">
      <c r="A1733" s="94">
        <v>233</v>
      </c>
      <c r="B1733" s="168"/>
      <c r="C1733">
        <v>26188</v>
      </c>
      <c r="D1733" s="274" t="s">
        <v>1062</v>
      </c>
      <c r="E1733" s="549">
        <v>4290</v>
      </c>
      <c r="F1733" s="225"/>
      <c r="G1733" s="225"/>
      <c r="H1733" s="227"/>
      <c r="I1733" s="227"/>
      <c r="J1733" s="227"/>
      <c r="K1733" s="225"/>
      <c r="L1733" s="227"/>
    </row>
    <row r="1734" spans="1:12">
      <c r="A1734" s="94">
        <v>234</v>
      </c>
      <c r="B1734" s="168"/>
      <c r="C1734">
        <v>15464</v>
      </c>
      <c r="D1734" s="274" t="s">
        <v>1063</v>
      </c>
      <c r="E1734" s="549">
        <v>4291</v>
      </c>
      <c r="F1734" s="225"/>
      <c r="G1734" s="225"/>
      <c r="H1734" s="227"/>
      <c r="I1734" s="227"/>
      <c r="J1734" s="227"/>
      <c r="K1734" s="225"/>
      <c r="L1734" s="227"/>
    </row>
    <row r="1735" spans="1:12">
      <c r="A1735" s="94">
        <v>235</v>
      </c>
      <c r="B1735" s="96"/>
      <c r="C1735">
        <v>35395</v>
      </c>
      <c r="D1735" s="274" t="s">
        <v>1064</v>
      </c>
      <c r="E1735" s="549">
        <v>4292</v>
      </c>
      <c r="F1735" s="225"/>
      <c r="G1735" s="225"/>
      <c r="H1735" s="227"/>
      <c r="I1735" s="227"/>
      <c r="J1735" s="227"/>
      <c r="K1735" s="225"/>
      <c r="L1735" s="227"/>
    </row>
    <row r="1736" spans="1:12">
      <c r="A1736" s="94">
        <v>236</v>
      </c>
      <c r="B1736" s="168"/>
      <c r="C1736">
        <v>2403</v>
      </c>
      <c r="D1736" s="274" t="s">
        <v>1065</v>
      </c>
      <c r="E1736" s="549">
        <v>4293</v>
      </c>
      <c r="F1736" s="225"/>
      <c r="G1736" s="225"/>
      <c r="H1736" s="227"/>
      <c r="I1736" s="227"/>
      <c r="J1736" s="227"/>
      <c r="K1736" s="225"/>
      <c r="L1736" s="227"/>
    </row>
    <row r="1737" spans="1:12">
      <c r="A1737" s="94">
        <v>237</v>
      </c>
      <c r="B1737" s="168"/>
      <c r="C1737">
        <v>2402</v>
      </c>
      <c r="D1737" s="274" t="s">
        <v>1112</v>
      </c>
      <c r="E1737" s="549">
        <v>4294</v>
      </c>
      <c r="F1737" s="225"/>
      <c r="G1737" s="225"/>
      <c r="H1737" s="227"/>
      <c r="I1737" s="227"/>
      <c r="J1737" s="227"/>
      <c r="K1737" s="225"/>
      <c r="L1737" s="227"/>
    </row>
    <row r="1738" spans="1:12">
      <c r="A1738" s="94">
        <v>238</v>
      </c>
      <c r="B1738" s="168">
        <v>1</v>
      </c>
      <c r="C1738">
        <v>45229</v>
      </c>
      <c r="D1738" s="274" t="s">
        <v>1067</v>
      </c>
      <c r="E1738" s="549">
        <v>4295</v>
      </c>
      <c r="F1738" s="225"/>
      <c r="G1738" s="225"/>
      <c r="H1738" s="227"/>
      <c r="I1738" s="227"/>
      <c r="J1738" s="227"/>
      <c r="K1738" s="225"/>
      <c r="L1738" s="227"/>
    </row>
    <row r="1739" spans="1:12">
      <c r="A1739" s="94">
        <v>239</v>
      </c>
      <c r="B1739" s="168">
        <v>9</v>
      </c>
      <c r="C1739">
        <v>6372</v>
      </c>
      <c r="D1739" s="274" t="s">
        <v>1185</v>
      </c>
      <c r="E1739" s="549">
        <v>4296</v>
      </c>
      <c r="F1739" s="225"/>
      <c r="G1739" s="225"/>
      <c r="H1739" s="227"/>
      <c r="I1739" s="227"/>
      <c r="J1739" s="227"/>
      <c r="K1739" s="225"/>
      <c r="L1739" s="227"/>
    </row>
    <row r="1740" spans="1:12">
      <c r="A1740" s="94">
        <v>240</v>
      </c>
      <c r="B1740" s="168"/>
      <c r="C1740">
        <v>1494</v>
      </c>
      <c r="D1740" s="274" t="s">
        <v>1021</v>
      </c>
      <c r="E1740" s="549">
        <v>4912</v>
      </c>
      <c r="F1740" s="225"/>
      <c r="G1740" s="225"/>
      <c r="H1740" s="227"/>
      <c r="I1740" s="227"/>
      <c r="J1740" s="227"/>
      <c r="K1740" s="225"/>
      <c r="L1740" s="227"/>
    </row>
    <row r="1741" spans="1:12">
      <c r="A1741" s="94">
        <v>241</v>
      </c>
      <c r="B1741" s="168"/>
      <c r="C1741">
        <v>36844</v>
      </c>
      <c r="D1741" s="274" t="s">
        <v>966</v>
      </c>
      <c r="E1741" s="549">
        <v>4913</v>
      </c>
      <c r="F1741" s="225"/>
      <c r="G1741" s="225"/>
      <c r="H1741" s="227"/>
      <c r="I1741" s="227"/>
      <c r="J1741" s="227"/>
      <c r="K1741" s="225"/>
      <c r="L1741" s="227"/>
    </row>
    <row r="1742" spans="1:12">
      <c r="A1742" s="94">
        <v>242</v>
      </c>
      <c r="B1742" s="168"/>
      <c r="C1742">
        <v>26642</v>
      </c>
      <c r="D1742" s="274" t="s">
        <v>1022</v>
      </c>
      <c r="E1742" s="549">
        <v>4914</v>
      </c>
      <c r="F1742" s="225"/>
      <c r="G1742" s="225"/>
      <c r="H1742" s="227"/>
      <c r="I1742" s="227"/>
      <c r="J1742" s="227"/>
      <c r="K1742" s="225"/>
      <c r="L1742" s="227"/>
    </row>
    <row r="1743" spans="1:12">
      <c r="A1743" s="94">
        <v>243</v>
      </c>
      <c r="B1743" s="168"/>
      <c r="C1743">
        <v>1183</v>
      </c>
      <c r="D1743" s="274" t="s">
        <v>1023</v>
      </c>
      <c r="E1743" s="549">
        <v>4915</v>
      </c>
      <c r="F1743" s="225"/>
      <c r="G1743" s="225"/>
      <c r="H1743" s="227"/>
      <c r="I1743" s="227"/>
      <c r="J1743" s="227"/>
      <c r="K1743" s="225"/>
      <c r="L1743" s="227"/>
    </row>
    <row r="1744" spans="1:12">
      <c r="A1744" s="94">
        <v>244</v>
      </c>
      <c r="B1744" s="168">
        <v>4</v>
      </c>
      <c r="C1744">
        <v>200</v>
      </c>
      <c r="D1744" s="274" t="s">
        <v>1024</v>
      </c>
      <c r="E1744" s="549">
        <v>4916</v>
      </c>
      <c r="F1744" s="225"/>
      <c r="G1744" s="225"/>
      <c r="H1744" s="227"/>
      <c r="I1744" s="227"/>
      <c r="J1744" s="227"/>
      <c r="K1744" s="225"/>
      <c r="L1744" s="227"/>
    </row>
    <row r="1745" spans="1:12">
      <c r="A1745" s="94">
        <v>245</v>
      </c>
      <c r="B1745" s="168"/>
      <c r="C1745">
        <v>28370</v>
      </c>
      <c r="D1745" s="274" t="s">
        <v>1025</v>
      </c>
      <c r="E1745" s="549">
        <v>4917</v>
      </c>
      <c r="F1745" s="225"/>
      <c r="G1745" s="225"/>
      <c r="H1745" s="227"/>
      <c r="I1745" s="227"/>
      <c r="J1745" s="227"/>
      <c r="K1745" s="225"/>
      <c r="L1745" s="227"/>
    </row>
    <row r="1746" spans="1:12">
      <c r="A1746" s="94">
        <v>246</v>
      </c>
      <c r="B1746" s="168">
        <v>41</v>
      </c>
      <c r="C1746">
        <v>21978</v>
      </c>
      <c r="D1746" s="274" t="s">
        <v>1026</v>
      </c>
      <c r="E1746" s="549">
        <v>4918</v>
      </c>
      <c r="F1746" s="225"/>
      <c r="G1746" s="225"/>
      <c r="H1746" s="227"/>
      <c r="I1746" s="227"/>
      <c r="J1746" s="227"/>
      <c r="K1746" s="225"/>
      <c r="L1746" s="227"/>
    </row>
    <row r="1747" spans="1:12">
      <c r="A1747" s="94">
        <v>247</v>
      </c>
      <c r="B1747" s="168"/>
      <c r="C1747">
        <v>12748</v>
      </c>
      <c r="D1747" s="274" t="s">
        <v>1028</v>
      </c>
      <c r="E1747" s="549">
        <v>4919</v>
      </c>
      <c r="F1747" s="225"/>
      <c r="G1747" s="225"/>
      <c r="H1747" s="227"/>
      <c r="I1747" s="227"/>
      <c r="J1747" s="227"/>
      <c r="K1747" s="225"/>
      <c r="L1747" s="227"/>
    </row>
    <row r="1748" spans="1:12">
      <c r="A1748" s="94">
        <v>248</v>
      </c>
      <c r="B1748" s="168"/>
      <c r="C1748">
        <v>41606</v>
      </c>
      <c r="D1748" s="274" t="s">
        <v>1016</v>
      </c>
      <c r="E1748" s="549">
        <v>5206</v>
      </c>
      <c r="F1748" s="225"/>
      <c r="G1748" s="225"/>
      <c r="H1748" s="227"/>
      <c r="I1748" s="227"/>
      <c r="J1748" s="227"/>
      <c r="K1748" s="225"/>
      <c r="L1748" s="227"/>
    </row>
    <row r="1749" spans="1:12">
      <c r="A1749" s="94">
        <v>249</v>
      </c>
      <c r="B1749" s="168"/>
      <c r="C1749">
        <v>36830</v>
      </c>
      <c r="D1749" s="274" t="s">
        <v>998</v>
      </c>
      <c r="E1749" s="549">
        <v>5207</v>
      </c>
      <c r="F1749" s="225"/>
      <c r="G1749" s="225"/>
      <c r="H1749" s="227"/>
      <c r="I1749" s="227"/>
      <c r="J1749" s="227"/>
      <c r="K1749" s="225"/>
      <c r="L1749" s="227"/>
    </row>
    <row r="1750" spans="1:12">
      <c r="A1750" s="94">
        <v>250</v>
      </c>
      <c r="B1750" s="168"/>
      <c r="C1750">
        <v>36831</v>
      </c>
      <c r="D1750" s="274" t="s">
        <v>1018</v>
      </c>
      <c r="E1750" s="549">
        <v>5208</v>
      </c>
      <c r="F1750" s="225"/>
      <c r="G1750" s="225"/>
      <c r="H1750" s="227"/>
      <c r="I1750" s="227"/>
      <c r="J1750" s="227"/>
      <c r="K1750" s="225"/>
      <c r="L1750" s="227"/>
    </row>
    <row r="1751" spans="1:12">
      <c r="A1751" s="94">
        <v>251</v>
      </c>
      <c r="B1751" s="168">
        <v>11</v>
      </c>
      <c r="C1751">
        <v>39494</v>
      </c>
      <c r="D1751" s="274" t="s">
        <v>1019</v>
      </c>
      <c r="E1751" s="549">
        <v>5209</v>
      </c>
      <c r="F1751" s="225"/>
      <c r="G1751" s="225"/>
      <c r="H1751" s="227"/>
      <c r="I1751" s="227"/>
      <c r="J1751" s="227"/>
      <c r="K1751" s="225"/>
      <c r="L1751" s="227"/>
    </row>
    <row r="1752" spans="1:12">
      <c r="A1752" s="94">
        <v>252</v>
      </c>
      <c r="B1752" s="168">
        <v>12</v>
      </c>
      <c r="C1752">
        <v>39495</v>
      </c>
      <c r="D1752" s="274" t="s">
        <v>1020</v>
      </c>
      <c r="E1752" s="549">
        <v>5210</v>
      </c>
      <c r="F1752" s="225"/>
      <c r="G1752" s="225"/>
      <c r="H1752" s="227"/>
      <c r="I1752" s="227"/>
      <c r="J1752" s="227"/>
      <c r="K1752" s="229"/>
      <c r="L1752" s="227"/>
    </row>
    <row r="1753" spans="1:12">
      <c r="A1753" s="94">
        <v>253</v>
      </c>
      <c r="B1753" s="168">
        <v>22</v>
      </c>
      <c r="C1753">
        <v>53192</v>
      </c>
      <c r="D1753" s="274" t="s">
        <v>1148</v>
      </c>
      <c r="E1753" s="549">
        <v>5899</v>
      </c>
      <c r="F1753" s="225"/>
      <c r="G1753" s="225"/>
      <c r="H1753" s="227"/>
      <c r="I1753" s="227"/>
      <c r="J1753" s="227"/>
      <c r="K1753" s="225"/>
      <c r="L1753" s="227"/>
    </row>
    <row r="1754" spans="1:12">
      <c r="A1754" s="94">
        <v>254</v>
      </c>
      <c r="B1754" s="168">
        <v>13</v>
      </c>
      <c r="C1754">
        <v>50067</v>
      </c>
      <c r="D1754" s="274" t="s">
        <v>1149</v>
      </c>
      <c r="E1754" s="549">
        <v>5900</v>
      </c>
      <c r="F1754" s="225"/>
      <c r="G1754" s="225"/>
      <c r="H1754" s="227"/>
      <c r="I1754" s="227"/>
      <c r="J1754" s="227"/>
      <c r="K1754" s="225"/>
      <c r="L1754" s="227"/>
    </row>
    <row r="1755" spans="1:12">
      <c r="A1755" s="94">
        <v>255</v>
      </c>
      <c r="B1755" s="168">
        <v>14</v>
      </c>
      <c r="C1755">
        <v>48284</v>
      </c>
      <c r="D1755" s="274" t="s">
        <v>1150</v>
      </c>
      <c r="E1755" s="549">
        <v>5901</v>
      </c>
      <c r="F1755" s="225"/>
      <c r="G1755" s="225"/>
      <c r="H1755" s="227"/>
      <c r="I1755" s="227"/>
      <c r="J1755" s="227"/>
      <c r="K1755" s="225"/>
      <c r="L1755" s="227"/>
    </row>
    <row r="1756" spans="1:12">
      <c r="A1756" s="94">
        <v>256</v>
      </c>
      <c r="B1756" s="168">
        <v>15</v>
      </c>
      <c r="C1756">
        <v>52973</v>
      </c>
      <c r="D1756" s="274" t="s">
        <v>1151</v>
      </c>
      <c r="E1756" s="549">
        <v>5902</v>
      </c>
      <c r="F1756" s="225"/>
      <c r="G1756" s="225"/>
      <c r="H1756" s="227"/>
      <c r="I1756" s="227"/>
      <c r="J1756" s="227"/>
      <c r="K1756" s="225"/>
      <c r="L1756" s="227"/>
    </row>
    <row r="1757" spans="1:12">
      <c r="A1757" s="94">
        <v>257</v>
      </c>
      <c r="B1757" s="168">
        <v>21</v>
      </c>
      <c r="C1757">
        <v>48874</v>
      </c>
      <c r="D1757" s="274" t="s">
        <v>1153</v>
      </c>
      <c r="E1757" s="549">
        <v>5903</v>
      </c>
      <c r="F1757" s="225"/>
      <c r="G1757" s="225"/>
      <c r="H1757" s="227"/>
      <c r="I1757" s="227"/>
      <c r="J1757" s="227"/>
      <c r="K1757" s="225"/>
      <c r="L1757" s="227"/>
    </row>
    <row r="1758" spans="1:12">
      <c r="A1758" s="94">
        <v>258</v>
      </c>
      <c r="B1758" s="168">
        <v>20</v>
      </c>
      <c r="C1758">
        <v>52976</v>
      </c>
      <c r="D1758" s="274" t="s">
        <v>1154</v>
      </c>
      <c r="E1758" s="549">
        <v>5904</v>
      </c>
      <c r="F1758" s="225"/>
      <c r="G1758" s="225"/>
      <c r="H1758" s="227"/>
      <c r="I1758" s="227"/>
      <c r="J1758" s="227"/>
      <c r="K1758" s="225"/>
      <c r="L1758" s="227"/>
    </row>
    <row r="1759" spans="1:12">
      <c r="A1759" s="94">
        <v>259</v>
      </c>
      <c r="B1759" s="168">
        <v>25</v>
      </c>
      <c r="C1759">
        <v>46016</v>
      </c>
      <c r="D1759" s="274" t="s">
        <v>1155</v>
      </c>
      <c r="E1759" s="549">
        <v>5905</v>
      </c>
      <c r="F1759" s="225"/>
      <c r="G1759" s="225"/>
      <c r="H1759" s="227"/>
      <c r="I1759" s="227"/>
      <c r="J1759" s="227"/>
      <c r="K1759" s="225"/>
      <c r="L1759" s="227"/>
    </row>
    <row r="1760" spans="1:12">
      <c r="A1760" s="94">
        <v>260</v>
      </c>
      <c r="B1760" s="168">
        <v>24</v>
      </c>
      <c r="C1760">
        <v>53877</v>
      </c>
      <c r="D1760" s="274" t="s">
        <v>1297</v>
      </c>
      <c r="E1760" s="549">
        <v>5906</v>
      </c>
      <c r="F1760" s="225"/>
      <c r="G1760" s="225"/>
      <c r="H1760" s="227"/>
      <c r="I1760" s="227"/>
      <c r="J1760" s="227"/>
      <c r="K1760" s="225"/>
      <c r="L1760" s="227"/>
    </row>
    <row r="1761" spans="1:12">
      <c r="A1761" s="94">
        <v>261</v>
      </c>
      <c r="B1761" s="168">
        <v>17</v>
      </c>
      <c r="C1761">
        <v>46017</v>
      </c>
      <c r="D1761" s="274" t="s">
        <v>1156</v>
      </c>
      <c r="E1761" s="549">
        <v>5907</v>
      </c>
      <c r="F1761" s="225"/>
      <c r="G1761" s="225"/>
      <c r="H1761" s="227"/>
      <c r="I1761" s="227"/>
      <c r="J1761" s="227"/>
      <c r="K1761" s="229"/>
      <c r="L1761" s="227"/>
    </row>
    <row r="1762" spans="1:12">
      <c r="A1762" s="94">
        <v>262</v>
      </c>
      <c r="B1762" s="168">
        <v>16</v>
      </c>
      <c r="C1762">
        <v>53526</v>
      </c>
      <c r="D1762" s="274" t="s">
        <v>1157</v>
      </c>
      <c r="E1762" s="549">
        <v>5908</v>
      </c>
      <c r="F1762" s="225"/>
      <c r="G1762" s="225"/>
      <c r="H1762" s="227"/>
      <c r="I1762" s="227"/>
      <c r="J1762" s="227"/>
      <c r="K1762" s="225"/>
      <c r="L1762" s="227"/>
    </row>
    <row r="1763" spans="1:12">
      <c r="A1763" s="94">
        <v>263</v>
      </c>
      <c r="B1763" s="168">
        <v>18</v>
      </c>
      <c r="C1763">
        <v>54790</v>
      </c>
      <c r="D1763" s="274" t="s">
        <v>1513</v>
      </c>
      <c r="E1763" s="549">
        <v>5909</v>
      </c>
      <c r="F1763" s="225"/>
      <c r="G1763" s="225"/>
      <c r="H1763" s="227"/>
      <c r="I1763" s="227"/>
      <c r="J1763" s="227"/>
      <c r="K1763" s="225"/>
      <c r="L1763" s="227"/>
    </row>
    <row r="1764" spans="1:12">
      <c r="A1764" s="94">
        <v>264</v>
      </c>
      <c r="B1764" s="168">
        <v>23</v>
      </c>
      <c r="C1764">
        <v>54791</v>
      </c>
      <c r="D1764" s="274" t="s">
        <v>1511</v>
      </c>
      <c r="E1764" s="549">
        <v>5910</v>
      </c>
      <c r="F1764" s="225"/>
      <c r="G1764" s="225"/>
      <c r="H1764" s="227"/>
      <c r="I1764" s="227"/>
      <c r="J1764" s="227"/>
      <c r="K1764" s="225"/>
      <c r="L1764" s="227"/>
    </row>
    <row r="1765" spans="1:12">
      <c r="A1765" s="94">
        <v>265</v>
      </c>
      <c r="B1765" s="168">
        <v>19</v>
      </c>
      <c r="C1765">
        <v>54798</v>
      </c>
      <c r="D1765" s="274" t="s">
        <v>1498</v>
      </c>
      <c r="E1765" s="549">
        <v>5958</v>
      </c>
      <c r="F1765" s="225"/>
      <c r="G1765" s="225"/>
      <c r="H1765" s="227"/>
      <c r="I1765" s="227"/>
      <c r="J1765" s="227"/>
      <c r="K1765" s="225"/>
      <c r="L1765" s="227"/>
    </row>
    <row r="1766" spans="1:12">
      <c r="A1766" s="94">
        <v>266</v>
      </c>
      <c r="B1766" s="168">
        <v>42</v>
      </c>
      <c r="C1766">
        <v>54799</v>
      </c>
      <c r="D1766" s="274" t="s">
        <v>1499</v>
      </c>
      <c r="E1766" s="549">
        <v>5959</v>
      </c>
      <c r="F1766" s="225"/>
      <c r="G1766" s="225"/>
      <c r="H1766" s="227"/>
      <c r="I1766" s="227"/>
      <c r="J1766" s="227"/>
      <c r="K1766" s="225"/>
      <c r="L1766" s="227"/>
    </row>
    <row r="1767" spans="1:12">
      <c r="A1767" s="94">
        <v>267</v>
      </c>
      <c r="B1767" s="168">
        <v>48</v>
      </c>
      <c r="C1767">
        <v>20152</v>
      </c>
      <c r="D1767" s="274" t="s">
        <v>1077</v>
      </c>
      <c r="E1767" s="549">
        <v>5960</v>
      </c>
      <c r="F1767" s="225"/>
      <c r="G1767" s="225"/>
      <c r="H1767" s="227"/>
      <c r="I1767" s="227"/>
      <c r="J1767" s="227"/>
      <c r="K1767" s="225"/>
      <c r="L1767" s="227"/>
    </row>
    <row r="1768" spans="1:12">
      <c r="A1768" s="94">
        <v>268</v>
      </c>
      <c r="B1768" s="168">
        <v>45</v>
      </c>
      <c r="C1768">
        <v>33309</v>
      </c>
      <c r="D1768" s="274" t="s">
        <v>1078</v>
      </c>
      <c r="E1768" s="549">
        <v>5961</v>
      </c>
      <c r="F1768" s="225"/>
      <c r="G1768" s="225"/>
      <c r="H1768" s="227"/>
      <c r="I1768" s="227"/>
      <c r="J1768" s="227"/>
      <c r="K1768" s="225"/>
      <c r="L1768" s="227"/>
    </row>
    <row r="1769" spans="1:12">
      <c r="A1769" s="94">
        <v>269</v>
      </c>
      <c r="B1769" s="168">
        <v>51</v>
      </c>
      <c r="C1769">
        <v>21031</v>
      </c>
      <c r="D1769" s="274" t="s">
        <v>1228</v>
      </c>
      <c r="E1769" s="549">
        <v>5962</v>
      </c>
      <c r="F1769" s="225"/>
      <c r="G1769" s="225"/>
      <c r="H1769" s="227"/>
      <c r="I1769" s="227"/>
      <c r="J1769" s="227"/>
      <c r="K1769" s="225"/>
      <c r="L1769" s="227"/>
    </row>
    <row r="1770" spans="1:12">
      <c r="A1770" s="94">
        <v>270</v>
      </c>
      <c r="B1770" s="168">
        <v>40</v>
      </c>
      <c r="C1770">
        <v>44434</v>
      </c>
      <c r="D1770" s="274" t="s">
        <v>1079</v>
      </c>
      <c r="E1770" s="549">
        <v>5963</v>
      </c>
      <c r="F1770" s="225"/>
      <c r="G1770" s="225"/>
      <c r="H1770" s="227"/>
      <c r="I1770" s="227"/>
      <c r="J1770" s="227"/>
      <c r="K1770" s="225"/>
      <c r="L1770" s="227"/>
    </row>
    <row r="1771" spans="1:12">
      <c r="A1771" s="94">
        <v>271</v>
      </c>
      <c r="B1771" s="168">
        <v>41</v>
      </c>
      <c r="C1771">
        <v>44577</v>
      </c>
      <c r="D1771" s="274" t="s">
        <v>1080</v>
      </c>
      <c r="E1771" s="549">
        <v>5964</v>
      </c>
      <c r="F1771" s="225"/>
      <c r="G1771" s="225"/>
      <c r="H1771" s="227"/>
      <c r="I1771" s="227"/>
      <c r="J1771" s="227"/>
      <c r="K1771" s="225"/>
      <c r="L1771" s="227"/>
    </row>
    <row r="1772" spans="1:12">
      <c r="A1772" s="94">
        <v>272</v>
      </c>
      <c r="B1772" s="168">
        <v>42</v>
      </c>
      <c r="C1772">
        <v>39316</v>
      </c>
      <c r="D1772" s="274" t="s">
        <v>1081</v>
      </c>
      <c r="E1772" s="549">
        <v>5965</v>
      </c>
      <c r="F1772" s="225"/>
      <c r="G1772" s="225"/>
      <c r="H1772" s="227"/>
      <c r="I1772" s="227"/>
      <c r="J1772" s="227"/>
      <c r="K1772" s="225"/>
      <c r="L1772" s="227"/>
    </row>
    <row r="1773" spans="1:12">
      <c r="A1773" s="94">
        <v>273</v>
      </c>
      <c r="B1773" s="168">
        <v>2</v>
      </c>
      <c r="C1773">
        <v>53669</v>
      </c>
      <c r="D1773" s="274" t="s">
        <v>1147</v>
      </c>
      <c r="E1773" s="549">
        <v>6015</v>
      </c>
      <c r="F1773" s="225"/>
      <c r="G1773" s="225"/>
      <c r="H1773" s="227"/>
      <c r="I1773" s="227"/>
      <c r="J1773" s="227"/>
      <c r="K1773" s="225"/>
      <c r="L1773" s="227"/>
    </row>
    <row r="1774" spans="1:12">
      <c r="A1774" s="94">
        <v>274</v>
      </c>
      <c r="B1774" s="168">
        <v>2</v>
      </c>
      <c r="C1774">
        <v>28151</v>
      </c>
      <c r="D1774" s="274" t="s">
        <v>1152</v>
      </c>
      <c r="E1774" s="549">
        <v>6016</v>
      </c>
      <c r="F1774" s="225"/>
      <c r="G1774" s="225"/>
      <c r="H1774" s="227"/>
      <c r="I1774" s="227"/>
      <c r="J1774" s="227"/>
      <c r="K1774" s="225"/>
      <c r="L1774" s="227"/>
    </row>
    <row r="1775" spans="1:12">
      <c r="A1775" s="94">
        <v>275</v>
      </c>
      <c r="B1775" s="168">
        <v>1</v>
      </c>
      <c r="C1775">
        <v>53878</v>
      </c>
      <c r="D1775" s="274" t="s">
        <v>1298</v>
      </c>
      <c r="E1775" s="549">
        <v>6017</v>
      </c>
      <c r="F1775" s="225"/>
      <c r="G1775" s="225"/>
      <c r="H1775" s="227"/>
      <c r="I1775" s="227"/>
      <c r="J1775" s="227"/>
      <c r="K1775" s="225"/>
      <c r="L1775" s="227"/>
    </row>
    <row r="1776" spans="1:12">
      <c r="A1776" s="94">
        <v>276</v>
      </c>
      <c r="B1776" s="168">
        <v>5</v>
      </c>
      <c r="C1776">
        <v>32379</v>
      </c>
      <c r="D1776" s="274" t="s">
        <v>1512</v>
      </c>
      <c r="E1776" s="549">
        <v>6018</v>
      </c>
      <c r="F1776" s="225"/>
      <c r="G1776" s="225"/>
      <c r="H1776" s="227"/>
      <c r="I1776" s="227"/>
      <c r="J1776" s="227"/>
      <c r="K1776" s="225"/>
      <c r="L1776" s="227"/>
    </row>
    <row r="1777" spans="1:12">
      <c r="A1777" s="94">
        <v>277</v>
      </c>
      <c r="B1777" s="168">
        <v>16</v>
      </c>
      <c r="C1777">
        <v>36829</v>
      </c>
      <c r="D1777" s="274" t="s">
        <v>1017</v>
      </c>
      <c r="E1777" s="549">
        <v>6254</v>
      </c>
      <c r="F1777" s="225"/>
      <c r="G1777" s="225"/>
      <c r="H1777" s="227"/>
      <c r="I1777" s="227"/>
      <c r="J1777" s="227"/>
      <c r="K1777" s="225"/>
      <c r="L1777" s="227"/>
    </row>
    <row r="1778" spans="1:12">
      <c r="A1778" s="94">
        <v>278</v>
      </c>
      <c r="B1778" s="168"/>
      <c r="C1778">
        <v>54845</v>
      </c>
      <c r="D1778" s="274" t="s">
        <v>1533</v>
      </c>
      <c r="E1778" s="549">
        <v>6255</v>
      </c>
      <c r="F1778" s="225"/>
      <c r="G1778" s="225"/>
      <c r="H1778" s="227"/>
      <c r="I1778" s="227"/>
      <c r="J1778" s="227"/>
      <c r="K1778" s="225"/>
      <c r="L1778" s="227"/>
    </row>
    <row r="1779" spans="1:12">
      <c r="A1779" s="94">
        <v>279</v>
      </c>
      <c r="B1779" s="168">
        <v>15</v>
      </c>
      <c r="C1779">
        <v>54846</v>
      </c>
      <c r="D1779" s="274" t="s">
        <v>1540</v>
      </c>
      <c r="E1779" s="549">
        <v>6256</v>
      </c>
      <c r="F1779" s="225"/>
      <c r="G1779" s="225"/>
      <c r="H1779" s="227"/>
      <c r="I1779" s="227"/>
      <c r="J1779" s="227"/>
      <c r="K1779" s="225"/>
      <c r="L1779" s="227"/>
    </row>
    <row r="1780" spans="1:12">
      <c r="A1780" s="94">
        <v>280</v>
      </c>
      <c r="B1780" s="168">
        <v>6</v>
      </c>
      <c r="C1780">
        <v>41577</v>
      </c>
      <c r="D1780" s="274" t="s">
        <v>1535</v>
      </c>
      <c r="E1780" s="549">
        <v>6257</v>
      </c>
      <c r="F1780" s="225"/>
      <c r="G1780" s="225"/>
      <c r="H1780" s="227"/>
      <c r="I1780" s="227"/>
      <c r="J1780" s="227"/>
      <c r="K1780" s="225"/>
      <c r="L1780" s="227"/>
    </row>
    <row r="1781" spans="1:12">
      <c r="A1781" s="94">
        <v>281</v>
      </c>
      <c r="B1781" s="168"/>
      <c r="C1781">
        <v>54877</v>
      </c>
      <c r="D1781" s="274" t="s">
        <v>1484</v>
      </c>
      <c r="E1781" s="549">
        <v>6505</v>
      </c>
      <c r="F1781" s="225"/>
      <c r="G1781" s="225"/>
      <c r="H1781" s="227"/>
      <c r="I1781" s="227"/>
      <c r="J1781" s="227"/>
      <c r="K1781" s="225"/>
      <c r="L1781" s="227"/>
    </row>
    <row r="1782" spans="1:12">
      <c r="A1782" s="94">
        <v>282</v>
      </c>
      <c r="B1782" s="168"/>
      <c r="C1782">
        <v>54878</v>
      </c>
      <c r="D1782" s="274" t="s">
        <v>1485</v>
      </c>
      <c r="E1782" s="549">
        <v>6506</v>
      </c>
      <c r="F1782" s="225"/>
      <c r="G1782" s="225"/>
      <c r="H1782" s="227"/>
      <c r="I1782" s="227"/>
      <c r="J1782" s="227"/>
      <c r="K1782" s="225"/>
      <c r="L1782" s="227"/>
    </row>
    <row r="1783" spans="1:12">
      <c r="A1783" s="94">
        <v>283</v>
      </c>
      <c r="B1783" s="168"/>
      <c r="C1783">
        <v>54879</v>
      </c>
      <c r="D1783" s="274" t="s">
        <v>1476</v>
      </c>
      <c r="E1783" s="549">
        <v>6507</v>
      </c>
      <c r="F1783" s="225"/>
      <c r="G1783" s="225"/>
      <c r="H1783" s="227"/>
      <c r="I1783" s="227"/>
      <c r="J1783" s="227"/>
      <c r="K1783" s="225"/>
      <c r="L1783" s="227"/>
    </row>
    <row r="1784" spans="1:12">
      <c r="A1784" s="94">
        <v>284</v>
      </c>
      <c r="B1784" s="168"/>
      <c r="C1784">
        <v>54880</v>
      </c>
      <c r="D1784" s="274" t="s">
        <v>1475</v>
      </c>
      <c r="E1784" s="549">
        <v>6508</v>
      </c>
      <c r="F1784" s="225"/>
      <c r="G1784" s="225"/>
      <c r="H1784" s="227"/>
      <c r="I1784" s="227"/>
      <c r="J1784" s="227"/>
      <c r="K1784" s="225"/>
      <c r="L1784" s="227"/>
    </row>
    <row r="1785" spans="1:12">
      <c r="A1785" s="94">
        <v>285</v>
      </c>
      <c r="B1785" s="168"/>
      <c r="C1785">
        <v>54881</v>
      </c>
      <c r="D1785" s="274" t="s">
        <v>1483</v>
      </c>
      <c r="E1785" s="549">
        <v>6509</v>
      </c>
      <c r="F1785" s="225"/>
      <c r="G1785" s="225"/>
      <c r="H1785" s="227"/>
      <c r="I1785" s="227"/>
      <c r="J1785" s="227"/>
      <c r="K1785" s="225"/>
      <c r="L1785" s="227"/>
    </row>
    <row r="1786" spans="1:12">
      <c r="A1786" s="94">
        <v>286</v>
      </c>
      <c r="B1786" s="96"/>
      <c r="C1786">
        <v>54882</v>
      </c>
      <c r="D1786" s="274" t="s">
        <v>1467</v>
      </c>
      <c r="E1786" s="549">
        <v>6510</v>
      </c>
      <c r="F1786" s="225"/>
      <c r="G1786" s="225"/>
      <c r="H1786" s="227"/>
      <c r="I1786" s="227"/>
      <c r="J1786" s="227"/>
      <c r="K1786" s="225"/>
      <c r="L1786" s="227"/>
    </row>
    <row r="1787" spans="1:12">
      <c r="A1787" s="94">
        <v>287</v>
      </c>
      <c r="B1787" s="168"/>
      <c r="C1787">
        <v>54883</v>
      </c>
      <c r="D1787" s="274" t="s">
        <v>1468</v>
      </c>
      <c r="E1787" s="549">
        <v>6511</v>
      </c>
      <c r="F1787" s="225"/>
      <c r="G1787" s="225"/>
      <c r="H1787" s="227"/>
      <c r="I1787" s="227"/>
      <c r="J1787" s="227"/>
      <c r="K1787" s="225"/>
      <c r="L1787" s="227"/>
    </row>
    <row r="1788" spans="1:12">
      <c r="A1788" s="94">
        <v>288</v>
      </c>
      <c r="B1788" s="168"/>
      <c r="C1788">
        <v>54893</v>
      </c>
      <c r="D1788" s="274" t="s">
        <v>1454</v>
      </c>
      <c r="E1788" s="549">
        <v>6576</v>
      </c>
      <c r="F1788" s="225"/>
      <c r="G1788" s="225"/>
      <c r="H1788" s="227"/>
      <c r="I1788" s="227"/>
      <c r="J1788" s="227"/>
      <c r="K1788" s="225"/>
      <c r="L1788" s="227"/>
    </row>
    <row r="1789" spans="1:12">
      <c r="A1789" s="94">
        <v>289</v>
      </c>
      <c r="B1789" s="168"/>
      <c r="C1789">
        <v>636</v>
      </c>
      <c r="D1789" s="274" t="s">
        <v>1066</v>
      </c>
      <c r="E1789" s="549">
        <v>6577</v>
      </c>
      <c r="F1789" s="225"/>
      <c r="G1789" s="225"/>
      <c r="H1789" s="227"/>
      <c r="I1789" s="227"/>
      <c r="J1789" s="227"/>
      <c r="K1789" s="225"/>
      <c r="L1789" s="227"/>
    </row>
    <row r="1790" spans="1:12">
      <c r="A1790" s="94">
        <v>290</v>
      </c>
      <c r="B1790" s="168"/>
      <c r="C1790">
        <v>55118</v>
      </c>
      <c r="D1790" s="274" t="s">
        <v>1530</v>
      </c>
      <c r="E1790" s="549">
        <v>7877</v>
      </c>
      <c r="F1790" s="225"/>
      <c r="G1790" s="225"/>
      <c r="H1790" s="227"/>
      <c r="I1790" s="227"/>
      <c r="J1790" s="227"/>
      <c r="K1790" s="225"/>
      <c r="L1790" s="227"/>
    </row>
    <row r="1791" spans="1:12">
      <c r="A1791" s="94">
        <v>291</v>
      </c>
      <c r="B1791" s="96"/>
      <c r="C1791">
        <v>11804</v>
      </c>
      <c r="D1791" s="274" t="s">
        <v>994</v>
      </c>
      <c r="E1791" s="549">
        <v>8084</v>
      </c>
      <c r="F1791" s="225"/>
      <c r="G1791" s="225"/>
      <c r="H1791" s="227"/>
      <c r="I1791" s="227"/>
      <c r="J1791" s="227"/>
      <c r="K1791" s="225"/>
      <c r="L1791" s="227"/>
    </row>
    <row r="1792" spans="1:12">
      <c r="A1792" s="94">
        <v>292</v>
      </c>
      <c r="B1792" s="168"/>
      <c r="C1792">
        <v>45550</v>
      </c>
      <c r="D1792" s="274" t="s">
        <v>996</v>
      </c>
      <c r="E1792" s="549">
        <v>8085</v>
      </c>
      <c r="F1792" s="225"/>
      <c r="G1792" s="225"/>
      <c r="H1792" s="227"/>
      <c r="I1792" s="227"/>
      <c r="J1792" s="227"/>
      <c r="K1792" s="225"/>
      <c r="L1792" s="227"/>
    </row>
    <row r="1793" spans="1:12">
      <c r="A1793" s="94">
        <v>293</v>
      </c>
      <c r="B1793" s="168"/>
      <c r="C1793">
        <v>35402</v>
      </c>
      <c r="D1793" s="274" t="s">
        <v>995</v>
      </c>
      <c r="E1793" s="549">
        <v>8086</v>
      </c>
      <c r="F1793" s="225"/>
      <c r="G1793" s="225"/>
      <c r="H1793" s="227"/>
      <c r="I1793" s="227"/>
      <c r="J1793" s="227"/>
      <c r="K1793" s="225"/>
      <c r="L1793" s="227"/>
    </row>
    <row r="1794" spans="1:12">
      <c r="A1794" s="94">
        <v>294</v>
      </c>
      <c r="B1794" s="168"/>
      <c r="C1794">
        <v>32678</v>
      </c>
      <c r="D1794" s="274" t="s">
        <v>997</v>
      </c>
      <c r="E1794" s="549">
        <v>8087</v>
      </c>
      <c r="F1794" s="225"/>
      <c r="G1794" s="225"/>
      <c r="H1794" s="227"/>
      <c r="I1794" s="227"/>
      <c r="J1794" s="227"/>
      <c r="K1794" s="225"/>
      <c r="L1794" s="227"/>
    </row>
    <row r="1795" spans="1:12">
      <c r="A1795" s="94">
        <v>295</v>
      </c>
      <c r="B1795" s="168"/>
      <c r="C1795">
        <v>39394</v>
      </c>
      <c r="D1795" s="274" t="s">
        <v>993</v>
      </c>
      <c r="E1795" s="549">
        <v>8088</v>
      </c>
      <c r="F1795" s="225"/>
      <c r="G1795" s="225"/>
      <c r="H1795" s="227"/>
      <c r="I1795" s="227"/>
      <c r="J1795" s="227"/>
      <c r="K1795" s="225"/>
      <c r="L1795" s="227"/>
    </row>
    <row r="1796" spans="1:12">
      <c r="A1796" s="94">
        <v>296</v>
      </c>
      <c r="B1796" s="168"/>
      <c r="C1796">
        <v>7597</v>
      </c>
      <c r="D1796" s="274" t="s">
        <v>1461</v>
      </c>
      <c r="E1796" s="549">
        <v>8089</v>
      </c>
      <c r="F1796" s="225"/>
      <c r="G1796" s="225"/>
      <c r="H1796" s="227"/>
      <c r="I1796" s="227"/>
      <c r="J1796" s="227"/>
      <c r="K1796" s="225"/>
      <c r="L1796" s="227"/>
    </row>
    <row r="1797" spans="1:12">
      <c r="A1797" s="94">
        <v>297</v>
      </c>
      <c r="B1797" s="168"/>
      <c r="C1797">
        <v>28004</v>
      </c>
      <c r="D1797" s="274" t="s">
        <v>1508</v>
      </c>
      <c r="E1797" s="549">
        <v>8124</v>
      </c>
      <c r="F1797" s="225"/>
      <c r="G1797" s="225"/>
      <c r="H1797" s="227"/>
      <c r="I1797" s="227"/>
      <c r="J1797" s="227"/>
      <c r="K1797" s="225"/>
      <c r="L1797" s="227"/>
    </row>
    <row r="1798" spans="1:12">
      <c r="A1798" s="94">
        <v>298</v>
      </c>
      <c r="B1798" s="168"/>
      <c r="C1798">
        <v>46536</v>
      </c>
      <c r="D1798" s="274" t="s">
        <v>976</v>
      </c>
      <c r="E1798" s="549">
        <v>8238</v>
      </c>
      <c r="F1798" s="225"/>
      <c r="G1798" s="225"/>
      <c r="H1798" s="227"/>
      <c r="I1798" s="227"/>
      <c r="J1798" s="227"/>
      <c r="K1798" s="225"/>
      <c r="L1798" s="227"/>
    </row>
    <row r="1799" spans="1:12">
      <c r="A1799" s="94">
        <v>299</v>
      </c>
      <c r="B1799" s="168"/>
      <c r="C1799">
        <v>55244</v>
      </c>
      <c r="D1799" s="274" t="s">
        <v>1517</v>
      </c>
      <c r="E1799" s="549">
        <v>8239</v>
      </c>
      <c r="F1799" s="225"/>
      <c r="G1799" s="225"/>
      <c r="H1799" s="227"/>
      <c r="I1799" s="227"/>
      <c r="J1799" s="227"/>
      <c r="K1799" s="225"/>
      <c r="L1799" s="227"/>
    </row>
    <row r="1800" spans="1:12">
      <c r="A1800" s="94">
        <v>300</v>
      </c>
      <c r="B1800" s="168"/>
      <c r="C1800">
        <v>52099</v>
      </c>
      <c r="D1800" s="274" t="s">
        <v>1678</v>
      </c>
      <c r="E1800" s="549">
        <v>8240</v>
      </c>
      <c r="F1800" s="225"/>
      <c r="G1800" s="225"/>
      <c r="H1800" s="227"/>
      <c r="I1800" s="227"/>
      <c r="J1800" s="227"/>
      <c r="K1800" s="225"/>
      <c r="L1800" s="227"/>
    </row>
    <row r="1801" spans="1:12">
      <c r="A1801" s="94">
        <v>301</v>
      </c>
      <c r="B1801" s="96"/>
      <c r="C1801">
        <v>17307</v>
      </c>
      <c r="D1801" s="274" t="s">
        <v>1166</v>
      </c>
      <c r="E1801" s="549">
        <v>8241</v>
      </c>
      <c r="F1801" s="225"/>
      <c r="G1801" s="225"/>
      <c r="H1801" s="227"/>
      <c r="I1801" s="227"/>
      <c r="J1801" s="227"/>
      <c r="K1801" s="225"/>
      <c r="L1801" s="227"/>
    </row>
    <row r="1802" spans="1:12">
      <c r="A1802" s="94">
        <v>302</v>
      </c>
      <c r="B1802" s="168"/>
      <c r="C1802">
        <v>23159</v>
      </c>
      <c r="D1802" s="274" t="s">
        <v>1516</v>
      </c>
      <c r="E1802" s="549">
        <v>8242</v>
      </c>
      <c r="F1802" s="225"/>
      <c r="G1802" s="225"/>
      <c r="H1802" s="227"/>
      <c r="I1802" s="227"/>
      <c r="J1802" s="227"/>
      <c r="K1802" s="225"/>
      <c r="L1802" s="227"/>
    </row>
    <row r="1803" spans="1:12">
      <c r="A1803" s="94">
        <v>303</v>
      </c>
      <c r="B1803" s="168"/>
      <c r="C1803">
        <v>52270</v>
      </c>
      <c r="D1803" s="274" t="s">
        <v>1167</v>
      </c>
      <c r="E1803" s="549">
        <v>8243</v>
      </c>
      <c r="F1803" s="225"/>
      <c r="G1803" s="225"/>
      <c r="H1803" s="227"/>
      <c r="I1803" s="227"/>
      <c r="J1803" s="227"/>
      <c r="K1803" s="225"/>
      <c r="L1803" s="227"/>
    </row>
    <row r="1804" spans="1:12">
      <c r="A1804" s="94">
        <v>304</v>
      </c>
      <c r="B1804" s="168"/>
      <c r="C1804">
        <v>17679</v>
      </c>
      <c r="D1804" s="274" t="s">
        <v>1168</v>
      </c>
      <c r="E1804" s="549">
        <v>8244</v>
      </c>
      <c r="F1804" s="225"/>
      <c r="G1804" s="225"/>
      <c r="H1804" s="227"/>
      <c r="I1804" s="227"/>
      <c r="J1804" s="227"/>
      <c r="K1804" s="229"/>
      <c r="L1804" s="227"/>
    </row>
    <row r="1805" spans="1:12">
      <c r="A1805" s="94">
        <v>305</v>
      </c>
      <c r="B1805" s="168"/>
      <c r="C1805">
        <v>2374</v>
      </c>
      <c r="D1805" s="274" t="s">
        <v>1295</v>
      </c>
      <c r="E1805" s="549">
        <v>8245</v>
      </c>
      <c r="F1805" s="225"/>
      <c r="G1805" s="225"/>
      <c r="H1805" s="227"/>
      <c r="I1805" s="227"/>
      <c r="J1805" s="227"/>
      <c r="K1805" s="225"/>
      <c r="L1805" s="227"/>
    </row>
    <row r="1806" spans="1:12">
      <c r="A1806" s="94">
        <v>306</v>
      </c>
      <c r="B1806" s="168"/>
      <c r="C1806">
        <v>32977</v>
      </c>
      <c r="D1806" s="274" t="s">
        <v>1169</v>
      </c>
      <c r="E1806" s="549">
        <v>8246</v>
      </c>
      <c r="F1806" s="225"/>
      <c r="G1806" s="225"/>
      <c r="H1806" s="227"/>
      <c r="I1806" s="227"/>
      <c r="J1806" s="227"/>
      <c r="K1806" s="225"/>
      <c r="L1806" s="227"/>
    </row>
    <row r="1807" spans="1:12">
      <c r="A1807" s="94">
        <v>307</v>
      </c>
      <c r="B1807" s="168"/>
      <c r="C1807">
        <v>5787</v>
      </c>
      <c r="D1807" s="274" t="s">
        <v>1171</v>
      </c>
      <c r="E1807" s="549">
        <v>8247</v>
      </c>
      <c r="F1807" s="225"/>
      <c r="G1807" s="225"/>
      <c r="H1807" s="227"/>
      <c r="I1807" s="227"/>
      <c r="J1807" s="227"/>
      <c r="K1807" s="225"/>
      <c r="L1807" s="227"/>
    </row>
    <row r="1808" spans="1:12">
      <c r="A1808" s="94">
        <v>308</v>
      </c>
      <c r="B1808" s="168"/>
      <c r="C1808">
        <v>45403</v>
      </c>
      <c r="D1808" s="274" t="s">
        <v>1174</v>
      </c>
      <c r="E1808" s="549">
        <v>8248</v>
      </c>
      <c r="F1808" s="225"/>
      <c r="G1808" s="225"/>
      <c r="H1808" s="227"/>
      <c r="I1808" s="227"/>
      <c r="J1808" s="227"/>
      <c r="K1808" s="225"/>
      <c r="L1808" s="227"/>
    </row>
    <row r="1809" spans="1:12">
      <c r="A1809" s="94">
        <v>309</v>
      </c>
      <c r="B1809" s="168"/>
      <c r="C1809">
        <v>36729</v>
      </c>
      <c r="D1809" s="274" t="s">
        <v>1175</v>
      </c>
      <c r="E1809" s="549">
        <v>8249</v>
      </c>
      <c r="F1809" s="225"/>
      <c r="G1809" s="225"/>
      <c r="H1809" s="227"/>
      <c r="I1809" s="227"/>
      <c r="J1809" s="227"/>
      <c r="K1809" s="225"/>
      <c r="L1809" s="227"/>
    </row>
    <row r="1810" spans="1:12">
      <c r="A1810" s="94">
        <v>310</v>
      </c>
      <c r="B1810" s="168"/>
      <c r="C1810">
        <v>31568</v>
      </c>
      <c r="D1810" s="274" t="s">
        <v>1176</v>
      </c>
      <c r="E1810" s="549">
        <v>8250</v>
      </c>
      <c r="F1810" s="225"/>
      <c r="G1810" s="225"/>
      <c r="H1810" s="227"/>
      <c r="I1810" s="227"/>
      <c r="J1810" s="227"/>
      <c r="K1810" s="225"/>
      <c r="L1810" s="227"/>
    </row>
    <row r="1811" spans="1:12">
      <c r="A1811" s="94">
        <v>311</v>
      </c>
      <c r="B1811" s="168"/>
      <c r="C1811">
        <v>33266</v>
      </c>
      <c r="D1811" s="274" t="s">
        <v>1518</v>
      </c>
      <c r="E1811" s="549">
        <v>8251</v>
      </c>
      <c r="F1811" s="225"/>
      <c r="G1811" s="225"/>
      <c r="H1811" s="227"/>
      <c r="I1811" s="227"/>
      <c r="J1811" s="227"/>
      <c r="K1811" s="229"/>
      <c r="L1811" s="227"/>
    </row>
    <row r="1812" spans="1:12">
      <c r="A1812" s="94">
        <v>312</v>
      </c>
      <c r="B1812" s="168"/>
      <c r="C1812">
        <v>2381</v>
      </c>
      <c r="D1812" s="274" t="s">
        <v>1178</v>
      </c>
      <c r="E1812" s="549">
        <v>8252</v>
      </c>
      <c r="F1812" s="225"/>
      <c r="G1812" s="225"/>
      <c r="H1812" s="227"/>
      <c r="I1812" s="227"/>
      <c r="J1812" s="227"/>
      <c r="K1812" s="225"/>
      <c r="L1812" s="227"/>
    </row>
    <row r="1813" spans="1:12">
      <c r="A1813" s="94">
        <v>313</v>
      </c>
      <c r="B1813" s="168"/>
      <c r="C1813">
        <v>17305</v>
      </c>
      <c r="D1813" s="274" t="s">
        <v>1180</v>
      </c>
      <c r="E1813" s="549">
        <v>8253</v>
      </c>
      <c r="F1813" s="225"/>
      <c r="G1813" s="225"/>
      <c r="H1813" s="227"/>
      <c r="I1813" s="227"/>
      <c r="J1813" s="227"/>
      <c r="K1813" s="225"/>
      <c r="L1813" s="227"/>
    </row>
    <row r="1814" spans="1:12">
      <c r="A1814" s="94">
        <v>314</v>
      </c>
      <c r="B1814" s="168"/>
      <c r="C1814">
        <v>2383</v>
      </c>
      <c r="D1814" s="274" t="s">
        <v>1181</v>
      </c>
      <c r="E1814" s="549">
        <v>8254</v>
      </c>
      <c r="F1814" s="225"/>
      <c r="G1814" s="225"/>
      <c r="H1814" s="227"/>
      <c r="I1814" s="227"/>
      <c r="J1814" s="227"/>
      <c r="K1814" s="225"/>
      <c r="L1814" s="227"/>
    </row>
    <row r="1815" spans="1:12">
      <c r="A1815" s="94">
        <v>315</v>
      </c>
      <c r="B1815" s="168"/>
      <c r="C1815">
        <v>48668</v>
      </c>
      <c r="D1815" s="274" t="s">
        <v>1182</v>
      </c>
      <c r="E1815" s="549">
        <v>8255</v>
      </c>
      <c r="F1815" s="225"/>
      <c r="G1815" s="225"/>
      <c r="H1815" s="227"/>
      <c r="I1815" s="227"/>
      <c r="J1815" s="227"/>
      <c r="K1815" s="225"/>
      <c r="L1815" s="227"/>
    </row>
    <row r="1816" spans="1:12">
      <c r="A1816" s="94">
        <v>316</v>
      </c>
      <c r="B1816" s="168"/>
      <c r="C1816">
        <v>6358</v>
      </c>
      <c r="D1816" s="274" t="s">
        <v>1188</v>
      </c>
      <c r="E1816" s="549">
        <v>8256</v>
      </c>
      <c r="F1816" s="225"/>
      <c r="G1816" s="225"/>
      <c r="H1816" s="227"/>
      <c r="I1816" s="227"/>
      <c r="J1816" s="227"/>
      <c r="K1816" s="225"/>
      <c r="L1816" s="227"/>
    </row>
    <row r="1817" spans="1:12">
      <c r="A1817" s="94">
        <v>317</v>
      </c>
      <c r="B1817" s="168"/>
      <c r="C1817">
        <v>2382</v>
      </c>
      <c r="D1817" s="274" t="s">
        <v>1189</v>
      </c>
      <c r="E1817" s="549">
        <v>8257</v>
      </c>
      <c r="F1817" s="225"/>
      <c r="G1817" s="225"/>
      <c r="H1817" s="227"/>
      <c r="I1817" s="227"/>
      <c r="J1817" s="227"/>
      <c r="K1817" s="225"/>
      <c r="L1817" s="227"/>
    </row>
    <row r="1818" spans="1:12">
      <c r="A1818" s="94">
        <v>318</v>
      </c>
      <c r="B1818" s="168"/>
      <c r="C1818">
        <v>55246</v>
      </c>
      <c r="D1818" s="274" t="s">
        <v>1519</v>
      </c>
      <c r="E1818" s="549">
        <v>8258</v>
      </c>
      <c r="F1818" s="225"/>
      <c r="G1818" s="225"/>
      <c r="H1818" s="227"/>
      <c r="I1818" s="227"/>
      <c r="J1818" s="227"/>
      <c r="K1818" s="225"/>
      <c r="L1818" s="227"/>
    </row>
    <row r="1819" spans="1:12">
      <c r="A1819" s="94">
        <v>319</v>
      </c>
      <c r="B1819" s="168"/>
      <c r="C1819">
        <v>46543</v>
      </c>
      <c r="D1819" s="274" t="s">
        <v>1170</v>
      </c>
      <c r="E1819" s="549">
        <v>8259</v>
      </c>
      <c r="F1819" s="225"/>
      <c r="G1819" s="225"/>
      <c r="H1819" s="227"/>
      <c r="I1819" s="227"/>
      <c r="J1819" s="227"/>
      <c r="K1819" s="229"/>
      <c r="L1819" s="227"/>
    </row>
    <row r="1820" spans="1:12">
      <c r="A1820" s="94">
        <v>320</v>
      </c>
      <c r="B1820" s="168"/>
      <c r="C1820">
        <v>50684</v>
      </c>
      <c r="D1820" s="274" t="s">
        <v>1172</v>
      </c>
      <c r="E1820" s="549">
        <v>8260</v>
      </c>
      <c r="F1820" s="225"/>
      <c r="G1820" s="225"/>
      <c r="H1820" s="227"/>
      <c r="I1820" s="227"/>
      <c r="J1820" s="227"/>
      <c r="K1820" s="225"/>
      <c r="L1820" s="227"/>
    </row>
    <row r="1821" spans="1:12">
      <c r="A1821" s="94">
        <v>321</v>
      </c>
      <c r="B1821" s="168"/>
      <c r="C1821">
        <v>50685</v>
      </c>
      <c r="D1821" s="274" t="s">
        <v>1173</v>
      </c>
      <c r="E1821" s="549">
        <v>8261</v>
      </c>
      <c r="F1821" s="225"/>
      <c r="G1821" s="225"/>
      <c r="H1821" s="227"/>
      <c r="I1821" s="227"/>
      <c r="J1821" s="227"/>
      <c r="K1821" s="225"/>
      <c r="L1821" s="227"/>
    </row>
    <row r="1822" spans="1:12">
      <c r="A1822" s="94">
        <v>322</v>
      </c>
      <c r="B1822" s="168"/>
      <c r="C1822">
        <v>53002</v>
      </c>
      <c r="D1822" s="274" t="s">
        <v>1177</v>
      </c>
      <c r="E1822" s="549">
        <v>8262</v>
      </c>
      <c r="F1822" s="225"/>
      <c r="G1822" s="225"/>
      <c r="H1822" s="227"/>
      <c r="I1822" s="227"/>
      <c r="J1822" s="227"/>
      <c r="K1822" s="225"/>
      <c r="L1822" s="227"/>
    </row>
    <row r="1823" spans="1:12">
      <c r="A1823" s="94">
        <v>323</v>
      </c>
      <c r="B1823" s="168"/>
      <c r="C1823">
        <v>37009</v>
      </c>
      <c r="D1823" s="274" t="s">
        <v>1183</v>
      </c>
      <c r="E1823" s="549">
        <v>8263</v>
      </c>
      <c r="F1823" s="225"/>
      <c r="G1823" s="225"/>
      <c r="H1823" s="227"/>
      <c r="I1823" s="227"/>
      <c r="J1823" s="227"/>
      <c r="K1823" s="225"/>
      <c r="L1823" s="227"/>
    </row>
    <row r="1824" spans="1:12">
      <c r="A1824" s="94">
        <v>324</v>
      </c>
      <c r="B1824" s="168"/>
      <c r="C1824">
        <v>48304</v>
      </c>
      <c r="D1824" s="274" t="s">
        <v>1184</v>
      </c>
      <c r="E1824" s="549">
        <v>8264</v>
      </c>
      <c r="F1824" s="225"/>
      <c r="G1824" s="225"/>
      <c r="H1824" s="227"/>
      <c r="I1824" s="227"/>
      <c r="J1824" s="227"/>
      <c r="K1824" s="225"/>
      <c r="L1824" s="227"/>
    </row>
    <row r="1825" spans="1:12">
      <c r="A1825" s="94">
        <v>325</v>
      </c>
      <c r="B1825" s="168"/>
      <c r="C1825">
        <v>53173</v>
      </c>
      <c r="D1825" s="274" t="s">
        <v>1186</v>
      </c>
      <c r="E1825" s="549">
        <v>8265</v>
      </c>
      <c r="F1825" s="225"/>
      <c r="G1825" s="225"/>
      <c r="H1825" s="227"/>
      <c r="I1825" s="227"/>
      <c r="J1825" s="227"/>
      <c r="K1825" s="225"/>
      <c r="L1825" s="227"/>
    </row>
    <row r="1826" spans="1:12">
      <c r="A1826" s="94">
        <v>326</v>
      </c>
      <c r="B1826" s="168"/>
      <c r="C1826">
        <v>53174</v>
      </c>
      <c r="D1826" s="274" t="s">
        <v>1187</v>
      </c>
      <c r="E1826" s="549">
        <v>8266</v>
      </c>
      <c r="F1826" s="225"/>
      <c r="G1826" s="225"/>
      <c r="H1826" s="227"/>
      <c r="I1826" s="227"/>
      <c r="J1826" s="227"/>
      <c r="K1826" s="225"/>
      <c r="L1826" s="227"/>
    </row>
    <row r="1827" spans="1:12">
      <c r="A1827" s="94">
        <v>327</v>
      </c>
      <c r="B1827" s="168"/>
      <c r="C1827">
        <v>47109</v>
      </c>
      <c r="D1827" s="274" t="s">
        <v>1241</v>
      </c>
      <c r="E1827" s="549">
        <v>8379</v>
      </c>
      <c r="F1827" s="225"/>
      <c r="G1827" s="225"/>
      <c r="H1827" s="227"/>
      <c r="I1827" s="227"/>
      <c r="J1827" s="227"/>
      <c r="K1827" s="225"/>
      <c r="L1827" s="227"/>
    </row>
    <row r="1828" spans="1:12">
      <c r="A1828" s="94">
        <v>328</v>
      </c>
      <c r="B1828" s="168"/>
      <c r="C1828">
        <v>49049</v>
      </c>
      <c r="D1828" s="274" t="s">
        <v>1488</v>
      </c>
      <c r="E1828" s="549">
        <v>8380</v>
      </c>
      <c r="F1828" s="225"/>
      <c r="G1828" s="225"/>
      <c r="H1828" s="227"/>
      <c r="I1828" s="227"/>
      <c r="J1828" s="227"/>
      <c r="K1828" s="225"/>
      <c r="L1828" s="227"/>
    </row>
    <row r="1829" spans="1:12">
      <c r="A1829" s="94">
        <v>329</v>
      </c>
      <c r="B1829" s="168"/>
      <c r="C1829">
        <v>49048</v>
      </c>
      <c r="D1829" s="274" t="s">
        <v>1489</v>
      </c>
      <c r="E1829" s="549">
        <v>8381</v>
      </c>
      <c r="F1829" s="225"/>
      <c r="G1829" s="225"/>
      <c r="H1829" s="227"/>
      <c r="I1829" s="227"/>
      <c r="J1829" s="227"/>
      <c r="K1829" s="229"/>
      <c r="L1829" s="227"/>
    </row>
    <row r="1830" spans="1:12">
      <c r="A1830" s="94">
        <v>330</v>
      </c>
      <c r="B1830" s="168"/>
      <c r="C1830">
        <v>49055</v>
      </c>
      <c r="D1830" s="274" t="s">
        <v>1494</v>
      </c>
      <c r="E1830" s="549">
        <v>8382</v>
      </c>
      <c r="F1830" s="225"/>
      <c r="G1830" s="225"/>
      <c r="H1830" s="227"/>
      <c r="I1830" s="227"/>
      <c r="J1830" s="227"/>
      <c r="K1830" s="225"/>
      <c r="L1830" s="227"/>
    </row>
    <row r="1831" spans="1:12">
      <c r="A1831" s="94">
        <v>331</v>
      </c>
      <c r="B1831" s="96"/>
      <c r="C1831">
        <v>55273</v>
      </c>
      <c r="D1831" s="274" t="s">
        <v>1495</v>
      </c>
      <c r="E1831" s="549">
        <v>8383</v>
      </c>
      <c r="F1831" s="225"/>
      <c r="G1831" s="225"/>
      <c r="H1831" s="227"/>
      <c r="I1831" s="227"/>
      <c r="J1831" s="227"/>
      <c r="K1831" s="225"/>
      <c r="L1831" s="227"/>
    </row>
    <row r="1832" spans="1:12">
      <c r="A1832" s="94">
        <v>332</v>
      </c>
      <c r="B1832" s="168"/>
      <c r="C1832">
        <v>55274</v>
      </c>
      <c r="D1832" s="274" t="s">
        <v>1490</v>
      </c>
      <c r="E1832" s="549">
        <v>8384</v>
      </c>
      <c r="F1832" s="225"/>
      <c r="G1832" s="225"/>
      <c r="H1832" s="227"/>
      <c r="I1832" s="227"/>
      <c r="J1832" s="227"/>
      <c r="K1832" s="225"/>
      <c r="L1832" s="227"/>
    </row>
    <row r="1833" spans="1:12">
      <c r="A1833" s="94">
        <v>333</v>
      </c>
      <c r="B1833" s="168"/>
      <c r="C1833">
        <v>55275</v>
      </c>
      <c r="D1833" s="274" t="s">
        <v>1679</v>
      </c>
      <c r="E1833" s="549">
        <v>8385</v>
      </c>
      <c r="F1833" s="225"/>
      <c r="G1833" s="225"/>
      <c r="H1833" s="227"/>
      <c r="I1833" s="227"/>
      <c r="J1833" s="227"/>
      <c r="K1833" s="225"/>
      <c r="L1833" s="227"/>
    </row>
    <row r="1834" spans="1:12">
      <c r="A1834" s="94">
        <v>334</v>
      </c>
      <c r="B1834" s="168"/>
      <c r="C1834">
        <v>55276</v>
      </c>
      <c r="D1834" s="274" t="s">
        <v>1491</v>
      </c>
      <c r="E1834" s="549">
        <v>8386</v>
      </c>
      <c r="F1834" s="225"/>
      <c r="G1834" s="225"/>
      <c r="H1834" s="227"/>
      <c r="I1834" s="227"/>
      <c r="J1834" s="227"/>
      <c r="K1834" s="225"/>
      <c r="L1834" s="227"/>
    </row>
    <row r="1835" spans="1:12">
      <c r="A1835" s="94">
        <v>335</v>
      </c>
      <c r="B1835" s="168"/>
      <c r="C1835">
        <v>55277</v>
      </c>
      <c r="D1835" s="274" t="s">
        <v>1492</v>
      </c>
      <c r="E1835" s="549">
        <v>8387</v>
      </c>
      <c r="F1835" s="225"/>
      <c r="G1835" s="225"/>
      <c r="H1835" s="227"/>
      <c r="I1835" s="227"/>
      <c r="J1835" s="227"/>
      <c r="K1835" s="225"/>
      <c r="L1835" s="227"/>
    </row>
    <row r="1836" spans="1:12">
      <c r="A1836" s="94">
        <v>336</v>
      </c>
      <c r="B1836" s="168"/>
      <c r="C1836">
        <v>55278</v>
      </c>
      <c r="D1836" s="274" t="s">
        <v>1493</v>
      </c>
      <c r="E1836" s="549">
        <v>8388</v>
      </c>
      <c r="F1836" s="225"/>
      <c r="G1836" s="225"/>
      <c r="H1836" s="227"/>
      <c r="I1836" s="227"/>
      <c r="J1836" s="227"/>
      <c r="K1836" s="225"/>
      <c r="L1836" s="227"/>
    </row>
    <row r="1837" spans="1:12">
      <c r="A1837" s="94">
        <v>337</v>
      </c>
      <c r="B1837" s="168"/>
      <c r="C1837">
        <v>55279</v>
      </c>
      <c r="D1837" s="274" t="s">
        <v>1496</v>
      </c>
      <c r="E1837" s="549">
        <v>8389</v>
      </c>
      <c r="F1837" s="225"/>
      <c r="G1837" s="225"/>
      <c r="H1837" s="227"/>
      <c r="I1837" s="227"/>
      <c r="J1837" s="227"/>
      <c r="K1837" s="225"/>
      <c r="L1837" s="227"/>
    </row>
    <row r="1838" spans="1:12">
      <c r="A1838" s="94">
        <v>338</v>
      </c>
      <c r="B1838" s="168"/>
      <c r="C1838">
        <v>55280</v>
      </c>
      <c r="D1838" s="274" t="s">
        <v>1497</v>
      </c>
      <c r="E1838" s="549">
        <v>8390</v>
      </c>
      <c r="F1838" s="225"/>
      <c r="G1838" s="225"/>
      <c r="H1838" s="227"/>
      <c r="I1838" s="227"/>
      <c r="J1838" s="227"/>
      <c r="K1838" s="225"/>
      <c r="L1838" s="227"/>
    </row>
    <row r="1839" spans="1:12">
      <c r="A1839" s="94">
        <v>339</v>
      </c>
      <c r="B1839" s="168"/>
      <c r="C1839">
        <v>55296</v>
      </c>
      <c r="D1839" s="274" t="s">
        <v>1477</v>
      </c>
      <c r="E1839" s="549">
        <v>8425</v>
      </c>
      <c r="F1839" s="225"/>
      <c r="G1839" s="225"/>
      <c r="H1839" s="227"/>
      <c r="I1839" s="227"/>
      <c r="J1839" s="227"/>
      <c r="K1839" s="229"/>
      <c r="L1839" s="227"/>
    </row>
    <row r="1840" spans="1:12">
      <c r="A1840" s="94">
        <v>340</v>
      </c>
      <c r="B1840" s="168"/>
      <c r="C1840">
        <v>55297</v>
      </c>
      <c r="D1840" s="274" t="s">
        <v>1487</v>
      </c>
      <c r="E1840" s="549">
        <v>8426</v>
      </c>
      <c r="F1840" s="225"/>
      <c r="G1840" s="225"/>
      <c r="H1840" s="227"/>
      <c r="I1840" s="227"/>
      <c r="J1840" s="227"/>
      <c r="K1840" s="225"/>
      <c r="L1840" s="227"/>
    </row>
    <row r="1841" spans="1:12">
      <c r="A1841" s="94">
        <v>341</v>
      </c>
      <c r="B1841" s="168"/>
      <c r="C1841">
        <v>55298</v>
      </c>
      <c r="D1841" s="274" t="s">
        <v>1471</v>
      </c>
      <c r="E1841" s="549">
        <v>8427</v>
      </c>
      <c r="F1841" s="225"/>
      <c r="G1841" s="225"/>
      <c r="H1841" s="227"/>
      <c r="I1841" s="227"/>
      <c r="J1841" s="227"/>
      <c r="K1841" s="225"/>
      <c r="L1841" s="227"/>
    </row>
    <row r="1842" spans="1:12">
      <c r="A1842" s="94">
        <v>342</v>
      </c>
      <c r="B1842" s="168"/>
      <c r="C1842">
        <v>55299</v>
      </c>
      <c r="D1842" s="274" t="s">
        <v>1486</v>
      </c>
      <c r="E1842" s="549">
        <v>8428</v>
      </c>
      <c r="F1842" s="225"/>
      <c r="G1842" s="225"/>
      <c r="H1842" s="227"/>
      <c r="I1842" s="227"/>
      <c r="J1842" s="227"/>
      <c r="K1842" s="225"/>
      <c r="L1842" s="227"/>
    </row>
    <row r="1843" spans="1:12">
      <c r="A1843" s="94">
        <v>343</v>
      </c>
      <c r="B1843" s="168"/>
      <c r="C1843">
        <v>55300</v>
      </c>
      <c r="D1843" s="274" t="s">
        <v>1480</v>
      </c>
      <c r="E1843" s="549">
        <v>8429</v>
      </c>
      <c r="F1843" s="225"/>
      <c r="G1843" s="225"/>
      <c r="H1843" s="227"/>
      <c r="I1843" s="227"/>
      <c r="J1843" s="227"/>
      <c r="K1843" s="225"/>
      <c r="L1843" s="227"/>
    </row>
    <row r="1844" spans="1:12">
      <c r="A1844" s="94">
        <v>344</v>
      </c>
      <c r="B1844" s="168"/>
      <c r="C1844">
        <v>55301</v>
      </c>
      <c r="D1844" s="274" t="s">
        <v>1470</v>
      </c>
      <c r="E1844" s="549">
        <v>8430</v>
      </c>
      <c r="F1844" s="225"/>
      <c r="G1844" s="225"/>
      <c r="H1844" s="227"/>
      <c r="I1844" s="227"/>
      <c r="J1844" s="227"/>
      <c r="K1844" s="225"/>
      <c r="L1844" s="227"/>
    </row>
    <row r="1845" spans="1:12">
      <c r="A1845" s="94">
        <v>345</v>
      </c>
      <c r="B1845" s="168"/>
      <c r="C1845">
        <v>54136</v>
      </c>
      <c r="D1845" s="274" t="s">
        <v>1464</v>
      </c>
      <c r="E1845" s="549">
        <v>8431</v>
      </c>
      <c r="F1845" s="225"/>
      <c r="G1845" s="225"/>
      <c r="H1845" s="227"/>
      <c r="I1845" s="227"/>
      <c r="J1845" s="227"/>
      <c r="K1845" s="229"/>
      <c r="L1845" s="227"/>
    </row>
    <row r="1846" spans="1:12">
      <c r="A1846" s="94">
        <v>346</v>
      </c>
      <c r="B1846" s="168"/>
      <c r="C1846">
        <v>54125</v>
      </c>
      <c r="D1846" s="274" t="s">
        <v>1466</v>
      </c>
      <c r="E1846" s="549">
        <v>8432</v>
      </c>
      <c r="F1846" s="225"/>
      <c r="G1846" s="225"/>
      <c r="H1846" s="227"/>
      <c r="I1846" s="227"/>
      <c r="J1846" s="227"/>
      <c r="K1846" s="225"/>
      <c r="L1846" s="227"/>
    </row>
    <row r="1847" spans="1:12">
      <c r="A1847" s="94">
        <v>347</v>
      </c>
      <c r="B1847" s="168"/>
      <c r="C1847">
        <v>54134</v>
      </c>
      <c r="D1847" s="274" t="s">
        <v>1473</v>
      </c>
      <c r="E1847" s="549">
        <v>8433</v>
      </c>
      <c r="F1847" s="225"/>
      <c r="G1847" s="225"/>
      <c r="H1847" s="227"/>
      <c r="I1847" s="227"/>
      <c r="J1847" s="227"/>
      <c r="K1847" s="225"/>
      <c r="L1847" s="227"/>
    </row>
    <row r="1848" spans="1:12">
      <c r="A1848" s="94">
        <v>348</v>
      </c>
      <c r="B1848" s="168"/>
      <c r="C1848">
        <v>54126</v>
      </c>
      <c r="D1848" s="274" t="s">
        <v>1474</v>
      </c>
      <c r="E1848" s="549">
        <v>8434</v>
      </c>
      <c r="F1848" s="225"/>
      <c r="G1848" s="225"/>
      <c r="H1848" s="227"/>
      <c r="I1848" s="227"/>
      <c r="J1848" s="227"/>
      <c r="K1848" s="225"/>
      <c r="L1848" s="227"/>
    </row>
    <row r="1849" spans="1:12">
      <c r="A1849" s="94">
        <v>349</v>
      </c>
      <c r="B1849" s="168"/>
      <c r="C1849">
        <v>54129</v>
      </c>
      <c r="D1849" s="274" t="s">
        <v>1463</v>
      </c>
      <c r="E1849" s="549">
        <v>8435</v>
      </c>
      <c r="F1849" s="225"/>
      <c r="G1849" s="225"/>
      <c r="H1849" s="227"/>
      <c r="I1849" s="227"/>
      <c r="J1849" s="227"/>
      <c r="K1849" s="225"/>
      <c r="L1849" s="227"/>
    </row>
    <row r="1850" spans="1:12">
      <c r="A1850" s="94">
        <v>350</v>
      </c>
      <c r="B1850" s="168"/>
      <c r="C1850">
        <v>54132</v>
      </c>
      <c r="D1850" s="274" t="s">
        <v>1469</v>
      </c>
      <c r="E1850" s="549">
        <v>8436</v>
      </c>
      <c r="F1850" s="225"/>
      <c r="G1850" s="225"/>
      <c r="H1850" s="227"/>
      <c r="I1850" s="227"/>
      <c r="J1850" s="227"/>
      <c r="K1850" s="229"/>
      <c r="L1850" s="227"/>
    </row>
    <row r="1851" spans="1:12">
      <c r="A1851" s="94">
        <v>351</v>
      </c>
      <c r="B1851" s="168"/>
      <c r="C1851">
        <v>54133</v>
      </c>
      <c r="D1851" s="274" t="s">
        <v>1472</v>
      </c>
      <c r="E1851" s="549">
        <v>8437</v>
      </c>
      <c r="F1851" s="225"/>
      <c r="G1851" s="225"/>
      <c r="H1851" s="227"/>
      <c r="I1851" s="227"/>
      <c r="J1851" s="227"/>
      <c r="K1851" s="225"/>
      <c r="L1851" s="227"/>
    </row>
    <row r="1852" spans="1:12">
      <c r="A1852" s="94">
        <v>352</v>
      </c>
      <c r="B1852" s="168"/>
      <c r="C1852">
        <v>54124</v>
      </c>
      <c r="D1852" s="274" t="s">
        <v>1478</v>
      </c>
      <c r="E1852" s="549">
        <v>8438</v>
      </c>
      <c r="F1852" s="225"/>
      <c r="G1852" s="225"/>
      <c r="H1852" s="227"/>
      <c r="I1852" s="227"/>
      <c r="J1852" s="227"/>
      <c r="K1852" s="225"/>
      <c r="L1852" s="227"/>
    </row>
    <row r="1853" spans="1:12">
      <c r="A1853" s="94">
        <v>353</v>
      </c>
      <c r="B1853" s="168"/>
      <c r="C1853">
        <v>54131</v>
      </c>
      <c r="D1853" s="274" t="s">
        <v>1479</v>
      </c>
      <c r="E1853" s="549">
        <v>8439</v>
      </c>
      <c r="F1853" s="225"/>
      <c r="G1853" s="225"/>
      <c r="H1853" s="227"/>
      <c r="I1853" s="227"/>
      <c r="J1853" s="227"/>
      <c r="K1853" s="225"/>
      <c r="L1853" s="227"/>
    </row>
    <row r="1854" spans="1:12">
      <c r="A1854" s="94">
        <v>354</v>
      </c>
      <c r="B1854" s="168"/>
      <c r="C1854">
        <v>54127</v>
      </c>
      <c r="D1854" s="274" t="s">
        <v>1481</v>
      </c>
      <c r="E1854" s="549">
        <v>8440</v>
      </c>
      <c r="F1854" s="225"/>
      <c r="G1854" s="225"/>
      <c r="H1854" s="227"/>
      <c r="I1854" s="227"/>
      <c r="J1854" s="227"/>
      <c r="K1854" s="225"/>
      <c r="L1854" s="227"/>
    </row>
    <row r="1855" spans="1:12">
      <c r="A1855" s="94">
        <v>355</v>
      </c>
      <c r="B1855" s="168"/>
      <c r="C1855">
        <v>54123</v>
      </c>
      <c r="D1855" s="274" t="s">
        <v>1482</v>
      </c>
      <c r="E1855" s="549">
        <v>8441</v>
      </c>
      <c r="F1855" s="225"/>
      <c r="G1855" s="225"/>
      <c r="H1855" s="227"/>
      <c r="I1855" s="227"/>
      <c r="J1855" s="227"/>
      <c r="K1855" s="225"/>
      <c r="L1855" s="227"/>
    </row>
    <row r="1856" spans="1:12">
      <c r="A1856" s="94">
        <v>356</v>
      </c>
      <c r="B1856" s="168"/>
      <c r="C1856">
        <v>55341</v>
      </c>
      <c r="D1856" s="274" t="s">
        <v>1532</v>
      </c>
      <c r="E1856" s="549">
        <v>8528</v>
      </c>
      <c r="F1856" s="225"/>
      <c r="G1856" s="225"/>
      <c r="H1856" s="227"/>
      <c r="I1856" s="227"/>
      <c r="J1856" s="227"/>
      <c r="K1856" s="225"/>
      <c r="L1856" s="227"/>
    </row>
    <row r="1857" spans="1:12">
      <c r="A1857" s="94">
        <v>357</v>
      </c>
      <c r="B1857" s="168"/>
      <c r="C1857">
        <v>55342</v>
      </c>
      <c r="D1857" s="274" t="s">
        <v>1534</v>
      </c>
      <c r="E1857" s="549">
        <v>8529</v>
      </c>
      <c r="F1857" s="225"/>
      <c r="G1857" s="225"/>
      <c r="H1857" s="227"/>
      <c r="I1857" s="227"/>
      <c r="J1857" s="227"/>
      <c r="K1857" s="225"/>
      <c r="L1857" s="227"/>
    </row>
    <row r="1858" spans="1:12">
      <c r="A1858" s="94">
        <v>358</v>
      </c>
      <c r="B1858" s="168"/>
      <c r="C1858">
        <v>55343</v>
      </c>
      <c r="D1858" s="274" t="s">
        <v>1541</v>
      </c>
      <c r="E1858" s="549">
        <v>8530</v>
      </c>
      <c r="F1858" s="225"/>
      <c r="G1858" s="225"/>
      <c r="H1858" s="227"/>
      <c r="I1858" s="227"/>
      <c r="J1858" s="227"/>
      <c r="K1858" s="225"/>
      <c r="L1858" s="227"/>
    </row>
    <row r="1859" spans="1:12">
      <c r="A1859" s="94">
        <v>359</v>
      </c>
      <c r="B1859" s="168"/>
      <c r="C1859">
        <v>51521</v>
      </c>
      <c r="D1859" s="274" t="s">
        <v>1531</v>
      </c>
      <c r="E1859" s="549">
        <v>8531</v>
      </c>
      <c r="F1859" s="225"/>
      <c r="G1859" s="225"/>
      <c r="H1859" s="227"/>
      <c r="I1859" s="227"/>
      <c r="J1859" s="227"/>
      <c r="K1859" s="225"/>
      <c r="L1859" s="227"/>
    </row>
    <row r="1860" spans="1:12">
      <c r="A1860" s="94">
        <v>360</v>
      </c>
      <c r="B1860" s="168"/>
      <c r="C1860">
        <v>55344</v>
      </c>
      <c r="D1860" s="274" t="s">
        <v>1539</v>
      </c>
      <c r="E1860" s="549">
        <v>8532</v>
      </c>
      <c r="F1860" s="225"/>
      <c r="G1860" s="225"/>
      <c r="H1860" s="227"/>
      <c r="I1860" s="227"/>
      <c r="J1860" s="227"/>
      <c r="K1860" s="225"/>
      <c r="L1860" s="227"/>
    </row>
    <row r="1861" spans="1:12">
      <c r="A1861" s="94">
        <v>361</v>
      </c>
      <c r="B1861" s="168"/>
      <c r="C1861">
        <v>46700</v>
      </c>
      <c r="D1861" s="274" t="s">
        <v>1538</v>
      </c>
      <c r="E1861" s="549">
        <v>8533</v>
      </c>
      <c r="F1861" s="225"/>
      <c r="G1861" s="225"/>
      <c r="H1861" s="227"/>
      <c r="I1861" s="227"/>
      <c r="J1861" s="227"/>
      <c r="K1861" s="225"/>
      <c r="L1861" s="227"/>
    </row>
    <row r="1862" spans="1:12">
      <c r="A1862" s="94">
        <v>362</v>
      </c>
      <c r="B1862" s="168"/>
      <c r="C1862">
        <v>55345</v>
      </c>
      <c r="D1862" s="274" t="s">
        <v>1544</v>
      </c>
      <c r="E1862" s="549">
        <v>8534</v>
      </c>
      <c r="F1862" s="225"/>
      <c r="G1862" s="225"/>
      <c r="H1862" s="227"/>
      <c r="I1862" s="227"/>
      <c r="J1862" s="227"/>
      <c r="K1862" s="225"/>
      <c r="L1862" s="227"/>
    </row>
    <row r="1863" spans="1:12">
      <c r="A1863" s="94">
        <v>363</v>
      </c>
      <c r="B1863" s="168"/>
      <c r="C1863">
        <v>41852</v>
      </c>
      <c r="D1863" s="274" t="s">
        <v>1179</v>
      </c>
      <c r="E1863" s="549">
        <v>8694</v>
      </c>
      <c r="F1863" s="225"/>
      <c r="G1863" s="225"/>
      <c r="H1863" s="227"/>
      <c r="I1863" s="227"/>
      <c r="J1863" s="227"/>
      <c r="K1863" s="225"/>
      <c r="L1863" s="227"/>
    </row>
    <row r="1864" spans="1:12">
      <c r="A1864" s="94">
        <v>364</v>
      </c>
      <c r="B1864" s="96">
        <v>7</v>
      </c>
      <c r="C1864">
        <v>55400</v>
      </c>
      <c r="D1864" s="274" t="s">
        <v>1465</v>
      </c>
      <c r="E1864" s="549">
        <v>8736</v>
      </c>
      <c r="F1864" s="225"/>
      <c r="G1864" s="225"/>
      <c r="H1864" s="227"/>
      <c r="I1864" s="227"/>
      <c r="J1864" s="227"/>
      <c r="K1864" s="225"/>
      <c r="L1864" s="227"/>
    </row>
    <row r="1865" spans="1:12">
      <c r="A1865" s="94">
        <v>365</v>
      </c>
      <c r="B1865" s="96">
        <v>14</v>
      </c>
      <c r="C1865">
        <v>55404</v>
      </c>
      <c r="D1865" s="274" t="s">
        <v>1515</v>
      </c>
      <c r="E1865" s="549">
        <v>8751</v>
      </c>
      <c r="F1865" s="225"/>
      <c r="G1865" s="225"/>
      <c r="H1865" s="227"/>
      <c r="I1865" s="227"/>
      <c r="J1865" s="227"/>
      <c r="K1865" s="225"/>
      <c r="L1865" s="227"/>
    </row>
    <row r="1866" spans="1:12">
      <c r="A1866" s="94">
        <v>366</v>
      </c>
      <c r="B1866" s="168">
        <v>28</v>
      </c>
      <c r="C1866">
        <v>9718</v>
      </c>
      <c r="D1866" s="274" t="s">
        <v>1158</v>
      </c>
      <c r="E1866" s="549">
        <v>8752</v>
      </c>
      <c r="F1866" s="225"/>
      <c r="G1866" s="225"/>
      <c r="H1866" s="227"/>
      <c r="I1866" s="227"/>
      <c r="J1866" s="227"/>
      <c r="K1866" s="225"/>
      <c r="L1866" s="227"/>
    </row>
    <row r="1867" spans="1:12">
      <c r="A1867" s="94">
        <v>367</v>
      </c>
      <c r="B1867" s="168">
        <v>29</v>
      </c>
      <c r="C1867">
        <v>10160</v>
      </c>
      <c r="D1867" s="274" t="s">
        <v>1514</v>
      </c>
      <c r="E1867" s="549">
        <v>8753</v>
      </c>
      <c r="F1867" s="225"/>
      <c r="G1867" s="225"/>
      <c r="H1867" s="227"/>
      <c r="I1867" s="227"/>
      <c r="J1867" s="227"/>
      <c r="K1867" s="225"/>
      <c r="L1867" s="227"/>
    </row>
    <row r="1868" spans="1:12">
      <c r="A1868" s="94">
        <v>368</v>
      </c>
      <c r="B1868" s="168">
        <v>9</v>
      </c>
      <c r="C1868">
        <v>8314</v>
      </c>
      <c r="D1868" s="274" t="s">
        <v>1159</v>
      </c>
      <c r="E1868" s="549">
        <v>8754</v>
      </c>
      <c r="F1868" s="225"/>
      <c r="G1868" s="225"/>
      <c r="H1868" s="227"/>
      <c r="I1868" s="227"/>
      <c r="J1868" s="227"/>
      <c r="K1868" s="225"/>
      <c r="L1868" s="227"/>
    </row>
    <row r="1869" spans="1:12">
      <c r="A1869" s="94">
        <v>369</v>
      </c>
      <c r="B1869" s="168"/>
      <c r="C1869">
        <v>26349</v>
      </c>
      <c r="D1869" s="274" t="s">
        <v>1160</v>
      </c>
      <c r="E1869" s="549">
        <v>8755</v>
      </c>
      <c r="F1869" s="225"/>
      <c r="G1869" s="225"/>
      <c r="H1869" s="227"/>
      <c r="I1869" s="227"/>
      <c r="J1869" s="227"/>
      <c r="K1869" s="225"/>
      <c r="L1869" s="227"/>
    </row>
    <row r="1870" spans="1:12">
      <c r="A1870" s="94">
        <v>370</v>
      </c>
      <c r="B1870" s="168">
        <v>39</v>
      </c>
      <c r="C1870">
        <v>48258</v>
      </c>
      <c r="D1870" s="274" t="s">
        <v>1142</v>
      </c>
      <c r="E1870" s="549">
        <v>8756</v>
      </c>
      <c r="F1870" s="225"/>
      <c r="G1870" s="225"/>
      <c r="H1870" s="227"/>
      <c r="I1870" s="227"/>
      <c r="J1870" s="227"/>
      <c r="K1870" s="225"/>
      <c r="L1870" s="227"/>
    </row>
    <row r="1871" spans="1:12">
      <c r="A1871" s="94">
        <v>371</v>
      </c>
      <c r="B1871" s="168">
        <v>7</v>
      </c>
      <c r="C1871">
        <v>46225</v>
      </c>
      <c r="D1871" s="274" t="s">
        <v>1161</v>
      </c>
      <c r="E1871" s="549">
        <v>8757</v>
      </c>
      <c r="F1871" s="225"/>
      <c r="G1871" s="225"/>
      <c r="H1871" s="227"/>
      <c r="I1871" s="227"/>
      <c r="J1871" s="227"/>
      <c r="K1871" s="225"/>
      <c r="L1871" s="227"/>
    </row>
    <row r="1872" spans="1:12">
      <c r="A1872" s="94">
        <v>372</v>
      </c>
      <c r="B1872" s="168">
        <v>29</v>
      </c>
      <c r="C1872">
        <v>19365</v>
      </c>
      <c r="D1872" s="274" t="s">
        <v>1162</v>
      </c>
      <c r="E1872" s="549">
        <v>8758</v>
      </c>
      <c r="F1872" s="225"/>
      <c r="G1872" s="225"/>
      <c r="H1872" s="227"/>
      <c r="I1872" s="227"/>
      <c r="J1872" s="227"/>
      <c r="K1872" s="225"/>
      <c r="L1872" s="227"/>
    </row>
    <row r="1873" spans="1:12">
      <c r="A1873" s="94">
        <v>373</v>
      </c>
      <c r="B1873" s="168">
        <v>30</v>
      </c>
      <c r="C1873">
        <v>26350</v>
      </c>
      <c r="D1873" s="274" t="s">
        <v>1163</v>
      </c>
      <c r="E1873" s="549">
        <v>8759</v>
      </c>
      <c r="F1873" s="225"/>
      <c r="G1873" s="225"/>
      <c r="H1873" s="227"/>
      <c r="I1873" s="227"/>
      <c r="J1873" s="227"/>
      <c r="K1873" s="225"/>
      <c r="L1873" s="227"/>
    </row>
    <row r="1874" spans="1:12">
      <c r="A1874" s="94">
        <v>374</v>
      </c>
      <c r="B1874" s="168">
        <v>13</v>
      </c>
      <c r="C1874">
        <v>26351</v>
      </c>
      <c r="D1874" s="274" t="s">
        <v>1164</v>
      </c>
      <c r="E1874" s="549">
        <v>8760</v>
      </c>
      <c r="F1874" s="225"/>
      <c r="G1874" s="225"/>
      <c r="H1874" s="227"/>
      <c r="I1874" s="227"/>
      <c r="J1874" s="227"/>
      <c r="K1874" s="225"/>
      <c r="L1874" s="227"/>
    </row>
    <row r="1875" spans="1:12">
      <c r="A1875" s="94">
        <v>375</v>
      </c>
      <c r="B1875" s="168">
        <v>5</v>
      </c>
      <c r="C1875">
        <v>50199</v>
      </c>
      <c r="D1875" s="274" t="s">
        <v>1050</v>
      </c>
      <c r="E1875" s="549">
        <v>8822</v>
      </c>
      <c r="F1875" s="225"/>
      <c r="G1875" s="225"/>
      <c r="H1875" s="227"/>
      <c r="I1875" s="227"/>
      <c r="J1875" s="227"/>
      <c r="K1875" s="225"/>
      <c r="L1875" s="227"/>
    </row>
    <row r="1876" spans="1:12">
      <c r="A1876" s="94">
        <v>376</v>
      </c>
      <c r="B1876" s="168">
        <v>14</v>
      </c>
      <c r="C1876">
        <v>48280</v>
      </c>
      <c r="D1876" s="274" t="s">
        <v>1051</v>
      </c>
      <c r="E1876" s="549">
        <v>8823</v>
      </c>
      <c r="F1876" s="225"/>
      <c r="G1876" s="225"/>
      <c r="H1876" s="227"/>
      <c r="I1876" s="227"/>
      <c r="J1876" s="227"/>
      <c r="K1876" s="225"/>
      <c r="L1876" s="227"/>
    </row>
    <row r="1877" spans="1:12">
      <c r="A1877" s="94">
        <v>377</v>
      </c>
      <c r="B1877" s="168">
        <v>47</v>
      </c>
      <c r="C1877">
        <v>32643</v>
      </c>
      <c r="D1877" s="274" t="s">
        <v>1052</v>
      </c>
      <c r="E1877" s="549">
        <v>8824</v>
      </c>
      <c r="F1877" s="225"/>
      <c r="G1877" s="225"/>
      <c r="H1877" s="227"/>
      <c r="I1877" s="227"/>
      <c r="J1877" s="227"/>
      <c r="K1877" s="225"/>
      <c r="L1877" s="227"/>
    </row>
    <row r="1878" spans="1:12">
      <c r="A1878" s="94">
        <v>378</v>
      </c>
      <c r="B1878" s="168">
        <v>31</v>
      </c>
      <c r="C1878">
        <v>46381</v>
      </c>
      <c r="D1878" s="274" t="s">
        <v>1053</v>
      </c>
      <c r="E1878" s="549">
        <v>8825</v>
      </c>
      <c r="F1878" s="225"/>
      <c r="G1878" s="225"/>
      <c r="H1878" s="227"/>
      <c r="I1878" s="227"/>
      <c r="J1878" s="227"/>
      <c r="K1878" s="225"/>
      <c r="L1878" s="227"/>
    </row>
    <row r="1879" spans="1:12">
      <c r="A1879" s="94">
        <v>379</v>
      </c>
      <c r="B1879" s="96">
        <v>32</v>
      </c>
      <c r="C1879">
        <v>46383</v>
      </c>
      <c r="D1879" s="274" t="s">
        <v>1054</v>
      </c>
      <c r="E1879" s="549">
        <v>8826</v>
      </c>
      <c r="F1879" s="225"/>
      <c r="G1879" s="225"/>
      <c r="H1879" s="227"/>
      <c r="I1879" s="227"/>
      <c r="J1879" s="227"/>
      <c r="K1879" s="225"/>
      <c r="L1879" s="227"/>
    </row>
    <row r="1880" spans="1:12">
      <c r="A1880" s="94">
        <v>380</v>
      </c>
      <c r="B1880" s="168"/>
      <c r="C1880">
        <v>11805</v>
      </c>
      <c r="D1880" s="274" t="s">
        <v>1005</v>
      </c>
      <c r="E1880" s="549">
        <v>8827</v>
      </c>
      <c r="F1880" s="225"/>
      <c r="G1880" s="225"/>
      <c r="H1880" s="227"/>
      <c r="I1880" s="227"/>
      <c r="J1880" s="227"/>
      <c r="K1880" s="229"/>
      <c r="L1880" s="227"/>
    </row>
    <row r="1881" spans="1:12">
      <c r="A1881" s="94">
        <v>381</v>
      </c>
      <c r="B1881" s="168"/>
      <c r="C1881">
        <v>26352</v>
      </c>
      <c r="D1881" s="274" t="s">
        <v>1055</v>
      </c>
      <c r="E1881" s="549">
        <v>8828</v>
      </c>
      <c r="F1881" s="225"/>
      <c r="G1881" s="225"/>
      <c r="H1881" s="227"/>
      <c r="I1881" s="227"/>
      <c r="J1881" s="227"/>
      <c r="K1881" s="225"/>
      <c r="L1881" s="227"/>
    </row>
    <row r="1882" spans="1:12">
      <c r="A1882" s="94">
        <v>382</v>
      </c>
      <c r="B1882" s="168">
        <v>27</v>
      </c>
      <c r="C1882">
        <v>44408</v>
      </c>
      <c r="D1882" s="274" t="s">
        <v>1198</v>
      </c>
      <c r="E1882" s="549">
        <v>9043</v>
      </c>
      <c r="F1882" s="225"/>
      <c r="G1882" s="225"/>
      <c r="H1882" s="227"/>
      <c r="I1882" s="227"/>
      <c r="J1882" s="227"/>
      <c r="K1882" s="225"/>
      <c r="L1882" s="227"/>
    </row>
    <row r="1883" spans="1:12">
      <c r="A1883" s="94">
        <v>383</v>
      </c>
      <c r="B1883" s="168">
        <v>12</v>
      </c>
      <c r="C1883">
        <v>45881</v>
      </c>
      <c r="D1883" s="274" t="s">
        <v>1196</v>
      </c>
      <c r="E1883" s="549">
        <v>9044</v>
      </c>
      <c r="F1883" s="225"/>
      <c r="G1883" s="225"/>
      <c r="H1883" s="227"/>
      <c r="I1883" s="227"/>
      <c r="J1883" s="227"/>
      <c r="K1883" s="225"/>
      <c r="L1883" s="227"/>
    </row>
    <row r="1884" spans="1:12">
      <c r="A1884" s="94">
        <v>384</v>
      </c>
      <c r="B1884" s="168">
        <v>4</v>
      </c>
      <c r="C1884">
        <v>21892</v>
      </c>
      <c r="D1884" s="274" t="s">
        <v>1199</v>
      </c>
      <c r="E1884" s="549">
        <v>9045</v>
      </c>
      <c r="F1884" s="225"/>
      <c r="G1884" s="225"/>
      <c r="H1884" s="227"/>
      <c r="I1884" s="227"/>
      <c r="J1884" s="227"/>
      <c r="K1884" s="225"/>
      <c r="L1884" s="227"/>
    </row>
    <row r="1885" spans="1:12">
      <c r="A1885" s="94">
        <v>385</v>
      </c>
      <c r="B1885" s="168"/>
      <c r="C1885">
        <v>14618</v>
      </c>
      <c r="D1885" s="274" t="s">
        <v>1202</v>
      </c>
      <c r="E1885" s="549">
        <v>9046</v>
      </c>
      <c r="F1885" s="225"/>
      <c r="G1885" s="225"/>
      <c r="H1885" s="227"/>
      <c r="I1885" s="227"/>
      <c r="J1885" s="227"/>
      <c r="K1885" s="225"/>
      <c r="L1885" s="227"/>
    </row>
    <row r="1886" spans="1:12">
      <c r="A1886" s="94">
        <v>386</v>
      </c>
      <c r="B1886" s="168"/>
      <c r="C1886">
        <v>45882</v>
      </c>
      <c r="D1886" s="274" t="s">
        <v>1204</v>
      </c>
      <c r="E1886" s="549">
        <v>9047</v>
      </c>
      <c r="F1886" s="225"/>
      <c r="G1886" s="225"/>
      <c r="H1886" s="227"/>
      <c r="I1886" s="227"/>
      <c r="J1886" s="227"/>
      <c r="K1886" s="225"/>
      <c r="L1886" s="227"/>
    </row>
    <row r="1887" spans="1:12">
      <c r="A1887" s="94">
        <v>387</v>
      </c>
      <c r="B1887" s="168"/>
      <c r="C1887">
        <v>47912</v>
      </c>
      <c r="D1887" s="274" t="s">
        <v>1205</v>
      </c>
      <c r="E1887" s="549">
        <v>9048</v>
      </c>
      <c r="F1887" s="225"/>
      <c r="G1887" s="225"/>
      <c r="H1887" s="227"/>
      <c r="I1887" s="227"/>
      <c r="J1887" s="227"/>
      <c r="K1887" s="225"/>
      <c r="L1887" s="227"/>
    </row>
    <row r="1888" spans="1:12">
      <c r="A1888" s="94">
        <v>388</v>
      </c>
      <c r="B1888" s="168">
        <v>28</v>
      </c>
      <c r="C1888">
        <v>52950</v>
      </c>
      <c r="D1888" s="274" t="s">
        <v>1191</v>
      </c>
      <c r="E1888" s="549">
        <v>9049</v>
      </c>
      <c r="F1888" s="225"/>
      <c r="G1888" s="225"/>
      <c r="H1888" s="227"/>
      <c r="I1888" s="227"/>
      <c r="J1888" s="227"/>
      <c r="K1888" s="225"/>
      <c r="L1888" s="227"/>
    </row>
    <row r="1889" spans="1:12">
      <c r="A1889" s="94">
        <v>389</v>
      </c>
      <c r="B1889" s="168">
        <v>22</v>
      </c>
      <c r="C1889">
        <v>45883</v>
      </c>
      <c r="D1889" s="274" t="s">
        <v>1195</v>
      </c>
      <c r="E1889" s="549">
        <v>9050</v>
      </c>
      <c r="F1889" s="225"/>
      <c r="G1889" s="225"/>
      <c r="H1889" s="227"/>
      <c r="I1889" s="227"/>
      <c r="J1889" s="227"/>
      <c r="K1889" s="225"/>
      <c r="L1889" s="227"/>
    </row>
    <row r="1890" spans="1:12">
      <c r="A1890" s="94">
        <v>390</v>
      </c>
      <c r="B1890" s="168">
        <v>23</v>
      </c>
      <c r="C1890">
        <v>50332</v>
      </c>
      <c r="D1890" s="274" t="s">
        <v>1190</v>
      </c>
      <c r="E1890" s="549">
        <v>9051</v>
      </c>
      <c r="F1890" s="225"/>
      <c r="G1890" s="225"/>
      <c r="H1890" s="227"/>
      <c r="I1890" s="227"/>
      <c r="J1890" s="227"/>
      <c r="K1890" s="225"/>
      <c r="L1890" s="227"/>
    </row>
    <row r="1891" spans="1:12">
      <c r="A1891" s="94">
        <v>391</v>
      </c>
      <c r="B1891" s="168">
        <v>9</v>
      </c>
      <c r="C1891">
        <v>51121</v>
      </c>
      <c r="D1891" s="274" t="s">
        <v>1192</v>
      </c>
      <c r="E1891" s="549">
        <v>9052</v>
      </c>
      <c r="F1891" s="225"/>
      <c r="G1891" s="225"/>
      <c r="H1891" s="227"/>
      <c r="I1891" s="227"/>
      <c r="J1891" s="227"/>
      <c r="K1891" s="225"/>
      <c r="L1891" s="227"/>
    </row>
    <row r="1892" spans="1:12">
      <c r="A1892" s="94">
        <v>392</v>
      </c>
      <c r="B1892" s="168">
        <v>5</v>
      </c>
      <c r="C1892">
        <v>51120</v>
      </c>
      <c r="D1892" s="274" t="s">
        <v>1194</v>
      </c>
      <c r="E1892" s="549">
        <v>9053</v>
      </c>
      <c r="F1892" s="225"/>
      <c r="G1892" s="225"/>
      <c r="H1892" s="227"/>
      <c r="I1892" s="227"/>
      <c r="J1892" s="227"/>
      <c r="K1892" s="225"/>
      <c r="L1892" s="227"/>
    </row>
    <row r="1893" spans="1:12">
      <c r="A1893" s="94">
        <v>393</v>
      </c>
      <c r="B1893" s="168"/>
      <c r="C1893">
        <v>52943</v>
      </c>
      <c r="D1893" s="274" t="s">
        <v>1193</v>
      </c>
      <c r="E1893" s="549">
        <v>9054</v>
      </c>
      <c r="F1893" s="225"/>
      <c r="G1893" s="225"/>
      <c r="H1893" s="227"/>
      <c r="I1893" s="227"/>
      <c r="J1893" s="227"/>
      <c r="K1893" s="225"/>
      <c r="L1893" s="227"/>
    </row>
    <row r="1894" spans="1:12">
      <c r="A1894" s="94">
        <v>394</v>
      </c>
      <c r="B1894" s="168"/>
      <c r="C1894">
        <v>51118</v>
      </c>
      <c r="D1894" s="274" t="s">
        <v>1197</v>
      </c>
      <c r="E1894" s="549">
        <v>9055</v>
      </c>
      <c r="F1894" s="225"/>
      <c r="G1894" s="225"/>
      <c r="H1894" s="227"/>
      <c r="I1894" s="227"/>
      <c r="J1894" s="227"/>
      <c r="K1894" s="225"/>
      <c r="L1894" s="227"/>
    </row>
    <row r="1895" spans="1:12">
      <c r="A1895" s="94">
        <v>395</v>
      </c>
      <c r="B1895" s="168">
        <v>3</v>
      </c>
      <c r="C1895">
        <v>51129</v>
      </c>
      <c r="D1895" s="274" t="s">
        <v>1201</v>
      </c>
      <c r="E1895" s="549">
        <v>9056</v>
      </c>
      <c r="F1895" s="225"/>
      <c r="G1895" s="225"/>
      <c r="H1895" s="227"/>
      <c r="I1895" s="227"/>
      <c r="J1895" s="227"/>
      <c r="K1895" s="225"/>
      <c r="L1895" s="227"/>
    </row>
    <row r="1896" spans="1:12">
      <c r="A1896" s="94">
        <v>396</v>
      </c>
      <c r="B1896" s="96"/>
      <c r="C1896">
        <v>51123</v>
      </c>
      <c r="D1896" s="274" t="s">
        <v>1203</v>
      </c>
      <c r="E1896" s="549">
        <v>9057</v>
      </c>
      <c r="F1896" s="225"/>
      <c r="G1896" s="225"/>
      <c r="H1896" s="227"/>
      <c r="I1896" s="227"/>
      <c r="J1896" s="227"/>
      <c r="K1896" s="225"/>
      <c r="L1896" s="227"/>
    </row>
    <row r="1897" spans="1:12">
      <c r="A1897" s="94">
        <v>397</v>
      </c>
      <c r="B1897" s="168"/>
      <c r="C1897">
        <v>51119</v>
      </c>
      <c r="D1897" s="274" t="s">
        <v>1206</v>
      </c>
      <c r="E1897" s="549">
        <v>9058</v>
      </c>
      <c r="F1897" s="225"/>
      <c r="G1897" s="225"/>
      <c r="H1897" s="227"/>
      <c r="I1897" s="227"/>
      <c r="J1897" s="227"/>
      <c r="K1897" s="225"/>
      <c r="L1897" s="227"/>
    </row>
    <row r="1898" spans="1:12">
      <c r="A1898" s="94">
        <v>398</v>
      </c>
      <c r="B1898" s="168">
        <v>2</v>
      </c>
      <c r="C1898">
        <v>55449</v>
      </c>
      <c r="D1898" s="274" t="s">
        <v>1526</v>
      </c>
      <c r="E1898" s="549">
        <v>9059</v>
      </c>
      <c r="F1898" s="225"/>
      <c r="G1898" s="225"/>
      <c r="H1898" s="227"/>
      <c r="I1898" s="227"/>
      <c r="J1898" s="227"/>
      <c r="K1898" s="229"/>
      <c r="L1898" s="227"/>
    </row>
    <row r="1899" spans="1:12">
      <c r="A1899" s="94">
        <v>399</v>
      </c>
      <c r="B1899" s="168"/>
      <c r="C1899">
        <v>52942</v>
      </c>
      <c r="D1899" s="274" t="s">
        <v>1200</v>
      </c>
      <c r="E1899" s="549">
        <v>9060</v>
      </c>
      <c r="F1899" s="225"/>
      <c r="G1899" s="225"/>
      <c r="H1899" s="227"/>
      <c r="I1899" s="227"/>
      <c r="J1899" s="227"/>
      <c r="K1899" s="225"/>
      <c r="L1899" s="227"/>
    </row>
    <row r="1900" spans="1:12">
      <c r="A1900" s="94">
        <v>400</v>
      </c>
      <c r="B1900" s="168">
        <v>3</v>
      </c>
      <c r="C1900">
        <v>55450</v>
      </c>
      <c r="D1900" s="274" t="s">
        <v>1521</v>
      </c>
      <c r="E1900" s="549">
        <v>9061</v>
      </c>
      <c r="F1900" s="225"/>
      <c r="G1900" s="225"/>
      <c r="H1900" s="227"/>
      <c r="I1900" s="227"/>
      <c r="J1900" s="227"/>
      <c r="K1900" s="225"/>
      <c r="L1900" s="227"/>
    </row>
    <row r="1901" spans="1:12">
      <c r="A1901" s="94">
        <v>401</v>
      </c>
      <c r="B1901" s="168">
        <v>5</v>
      </c>
      <c r="C1901">
        <v>55451</v>
      </c>
      <c r="D1901" s="274" t="s">
        <v>1525</v>
      </c>
      <c r="E1901" s="549">
        <v>9062</v>
      </c>
      <c r="F1901" s="225"/>
      <c r="G1901" s="225"/>
      <c r="H1901" s="227"/>
      <c r="I1901" s="227"/>
      <c r="J1901" s="227"/>
      <c r="K1901" s="225"/>
      <c r="L1901" s="227"/>
    </row>
    <row r="1902" spans="1:12">
      <c r="A1902" s="94">
        <v>402</v>
      </c>
      <c r="B1902" s="168">
        <v>4</v>
      </c>
      <c r="C1902">
        <v>55452</v>
      </c>
      <c r="D1902" s="274" t="s">
        <v>1523</v>
      </c>
      <c r="E1902" s="549">
        <v>9063</v>
      </c>
      <c r="F1902" s="225"/>
      <c r="G1902" s="225"/>
      <c r="H1902" s="227"/>
      <c r="I1902" s="227"/>
      <c r="J1902" s="227"/>
      <c r="K1902" s="225"/>
      <c r="L1902" s="227"/>
    </row>
    <row r="1903" spans="1:12">
      <c r="A1903" s="94">
        <v>403</v>
      </c>
      <c r="B1903" s="168"/>
      <c r="C1903">
        <v>55453</v>
      </c>
      <c r="D1903" s="274" t="s">
        <v>1524</v>
      </c>
      <c r="E1903" s="549">
        <v>9064</v>
      </c>
      <c r="F1903" s="225"/>
      <c r="G1903" s="225"/>
      <c r="H1903" s="227"/>
      <c r="I1903" s="227"/>
      <c r="J1903" s="227"/>
      <c r="K1903" s="225"/>
      <c r="L1903" s="227"/>
    </row>
    <row r="1904" spans="1:12">
      <c r="A1904" s="94">
        <v>404</v>
      </c>
      <c r="B1904" s="168"/>
      <c r="C1904">
        <v>55454</v>
      </c>
      <c r="D1904" s="274" t="s">
        <v>1527</v>
      </c>
      <c r="E1904" s="549">
        <v>9065</v>
      </c>
      <c r="F1904" s="225"/>
      <c r="G1904" s="225"/>
      <c r="H1904" s="227"/>
      <c r="I1904" s="227"/>
      <c r="J1904" s="227"/>
      <c r="K1904" s="225"/>
      <c r="L1904" s="227"/>
    </row>
    <row r="1905" spans="1:12">
      <c r="A1905" s="94">
        <v>405</v>
      </c>
      <c r="B1905" s="168">
        <v>43</v>
      </c>
      <c r="C1905">
        <v>55455</v>
      </c>
      <c r="D1905" s="274" t="s">
        <v>1520</v>
      </c>
      <c r="E1905" s="549">
        <v>9066</v>
      </c>
      <c r="F1905" s="225"/>
      <c r="G1905" s="225"/>
      <c r="H1905" s="227"/>
      <c r="I1905" s="227"/>
      <c r="J1905" s="227"/>
      <c r="K1905" s="225"/>
      <c r="L1905" s="227"/>
    </row>
    <row r="1906" spans="1:12">
      <c r="A1906" s="94">
        <v>406</v>
      </c>
      <c r="B1906" s="168">
        <v>1</v>
      </c>
      <c r="C1906">
        <v>55456</v>
      </c>
      <c r="D1906" s="274" t="s">
        <v>1522</v>
      </c>
      <c r="E1906" s="549">
        <v>9067</v>
      </c>
      <c r="F1906" s="225"/>
      <c r="G1906" s="225"/>
      <c r="H1906" s="227"/>
      <c r="I1906" s="227"/>
      <c r="J1906" s="227"/>
      <c r="K1906" s="225"/>
      <c r="L1906" s="227"/>
    </row>
    <row r="1907" spans="1:12">
      <c r="A1907" s="94">
        <v>407</v>
      </c>
      <c r="B1907" s="96"/>
      <c r="C1907">
        <v>55457</v>
      </c>
      <c r="D1907" s="274" t="s">
        <v>1528</v>
      </c>
      <c r="E1907" s="549">
        <v>9068</v>
      </c>
      <c r="F1907" s="225"/>
      <c r="G1907" s="225"/>
      <c r="H1907" s="227"/>
      <c r="I1907" s="227"/>
      <c r="J1907" s="227"/>
      <c r="K1907" s="225"/>
      <c r="L1907" s="227"/>
    </row>
    <row r="1908" spans="1:12">
      <c r="A1908" s="94">
        <v>408</v>
      </c>
      <c r="B1908" s="168"/>
      <c r="C1908">
        <v>55458</v>
      </c>
      <c r="D1908" s="274" t="s">
        <v>1529</v>
      </c>
      <c r="E1908" s="549">
        <v>9069</v>
      </c>
      <c r="F1908" s="225"/>
      <c r="G1908" s="225"/>
      <c r="H1908" s="227"/>
      <c r="I1908" s="227"/>
      <c r="J1908" s="227"/>
      <c r="K1908" s="225"/>
      <c r="L1908" s="227"/>
    </row>
    <row r="1909" spans="1:12">
      <c r="A1909" s="94">
        <v>409</v>
      </c>
      <c r="B1909" s="168">
        <v>3</v>
      </c>
      <c r="C1909">
        <v>12343</v>
      </c>
      <c r="D1909" s="274" t="s">
        <v>1006</v>
      </c>
      <c r="E1909" s="549">
        <v>9214</v>
      </c>
      <c r="F1909" s="225"/>
      <c r="G1909" s="225"/>
      <c r="H1909" s="227"/>
      <c r="I1909" s="227"/>
      <c r="J1909" s="227"/>
      <c r="K1909" s="225"/>
      <c r="L1909" s="227"/>
    </row>
    <row r="1910" spans="1:12">
      <c r="A1910" s="94">
        <v>410</v>
      </c>
      <c r="B1910" s="168">
        <v>12</v>
      </c>
      <c r="C1910">
        <v>47498</v>
      </c>
      <c r="D1910" s="274" t="s">
        <v>1008</v>
      </c>
      <c r="E1910" s="549">
        <v>9215</v>
      </c>
      <c r="F1910" s="225"/>
      <c r="G1910" s="225"/>
      <c r="H1910" s="227"/>
      <c r="I1910" s="227"/>
      <c r="J1910" s="227"/>
      <c r="K1910" s="225"/>
      <c r="L1910" s="227"/>
    </row>
    <row r="1911" spans="1:12">
      <c r="A1911" s="94">
        <v>411</v>
      </c>
      <c r="B1911" s="168"/>
      <c r="C1911">
        <v>12092</v>
      </c>
      <c r="D1911" s="274" t="s">
        <v>999</v>
      </c>
      <c r="E1911" s="549">
        <v>9216</v>
      </c>
      <c r="F1911" s="225"/>
      <c r="G1911" s="225"/>
      <c r="H1911" s="227"/>
      <c r="I1911" s="227"/>
      <c r="J1911" s="227"/>
      <c r="K1911" s="225"/>
      <c r="L1911" s="227"/>
    </row>
    <row r="1912" spans="1:12">
      <c r="A1912" s="94">
        <v>412</v>
      </c>
      <c r="B1912" s="168"/>
      <c r="C1912">
        <v>25805</v>
      </c>
      <c r="D1912" s="274" t="s">
        <v>1009</v>
      </c>
      <c r="E1912" s="549">
        <v>9217</v>
      </c>
      <c r="F1912" s="225"/>
      <c r="G1912" s="225"/>
      <c r="H1912" s="227"/>
      <c r="I1912" s="227"/>
      <c r="J1912" s="227"/>
      <c r="K1912" s="225"/>
      <c r="L1912" s="227"/>
    </row>
    <row r="1913" spans="1:12">
      <c r="A1913" s="94">
        <v>413</v>
      </c>
      <c r="B1913" s="168"/>
      <c r="C1913">
        <v>33714</v>
      </c>
      <c r="D1913" s="274" t="s">
        <v>1010</v>
      </c>
      <c r="E1913" s="549">
        <v>9218</v>
      </c>
      <c r="F1913" s="225"/>
      <c r="G1913" s="225"/>
      <c r="H1913" s="227"/>
      <c r="I1913" s="227"/>
      <c r="J1913" s="227"/>
      <c r="K1913" s="225"/>
      <c r="L1913" s="227"/>
    </row>
    <row r="1914" spans="1:12">
      <c r="A1914" s="94">
        <v>414</v>
      </c>
      <c r="B1914" s="168">
        <v>17</v>
      </c>
      <c r="C1914">
        <v>2418</v>
      </c>
      <c r="D1914" s="274" t="s">
        <v>1011</v>
      </c>
      <c r="E1914" s="549">
        <v>9219</v>
      </c>
      <c r="F1914" s="225"/>
      <c r="G1914" s="225"/>
      <c r="H1914" s="227"/>
      <c r="I1914" s="227"/>
      <c r="J1914" s="227"/>
      <c r="K1914" s="225"/>
      <c r="L1914" s="227"/>
    </row>
    <row r="1915" spans="1:12">
      <c r="A1915" s="94">
        <v>415</v>
      </c>
      <c r="B1915" s="168">
        <v>11</v>
      </c>
      <c r="C1915">
        <v>47502</v>
      </c>
      <c r="D1915" s="274" t="s">
        <v>1012</v>
      </c>
      <c r="E1915" s="549">
        <v>9220</v>
      </c>
      <c r="F1915" s="225"/>
      <c r="G1915" s="225"/>
      <c r="H1915" s="227"/>
      <c r="I1915" s="227"/>
      <c r="J1915" s="227"/>
      <c r="K1915" s="225"/>
      <c r="L1915" s="227"/>
    </row>
    <row r="1916" spans="1:12">
      <c r="A1916" s="94">
        <v>416</v>
      </c>
      <c r="B1916" s="168"/>
      <c r="C1916">
        <v>47497</v>
      </c>
      <c r="D1916" s="274" t="s">
        <v>1013</v>
      </c>
      <c r="E1916" s="549">
        <v>9221</v>
      </c>
      <c r="F1916" s="225"/>
      <c r="G1916" s="225"/>
      <c r="H1916" s="227"/>
      <c r="I1916" s="227"/>
      <c r="J1916" s="227"/>
      <c r="K1916" s="225"/>
      <c r="L1916" s="227"/>
    </row>
    <row r="1917" spans="1:12">
      <c r="A1917" s="94">
        <v>417</v>
      </c>
      <c r="B1917" s="168">
        <v>36</v>
      </c>
      <c r="C1917">
        <v>18232</v>
      </c>
      <c r="D1917" s="274" t="s">
        <v>1014</v>
      </c>
      <c r="E1917" s="549">
        <v>9222</v>
      </c>
      <c r="F1917" s="225"/>
      <c r="G1917" s="225"/>
      <c r="H1917" s="227"/>
      <c r="I1917" s="227"/>
      <c r="J1917" s="227"/>
      <c r="K1917" s="225"/>
      <c r="L1917" s="227"/>
    </row>
    <row r="1918" spans="1:12">
      <c r="A1918" s="94">
        <v>418</v>
      </c>
      <c r="B1918" s="168"/>
      <c r="C1918">
        <v>29680</v>
      </c>
      <c r="D1918" s="274" t="s">
        <v>1257</v>
      </c>
      <c r="E1918" s="549">
        <v>9317</v>
      </c>
      <c r="F1918" s="225"/>
      <c r="G1918" s="225"/>
      <c r="H1918" s="227"/>
      <c r="I1918" s="227"/>
      <c r="J1918" s="227"/>
      <c r="K1918" s="225"/>
      <c r="L1918" s="227"/>
    </row>
    <row r="1919" spans="1:12">
      <c r="A1919" s="94">
        <v>419</v>
      </c>
      <c r="B1919" s="168">
        <v>2</v>
      </c>
      <c r="C1919">
        <v>20694</v>
      </c>
      <c r="D1919" s="274" t="s">
        <v>1258</v>
      </c>
      <c r="E1919" s="549">
        <v>9318</v>
      </c>
      <c r="F1919" s="225"/>
      <c r="G1919" s="225"/>
      <c r="H1919" s="227"/>
      <c r="I1919" s="227"/>
      <c r="J1919" s="227"/>
      <c r="K1919" s="225"/>
      <c r="L1919" s="227"/>
    </row>
    <row r="1920" spans="1:12">
      <c r="A1920" s="94">
        <v>420</v>
      </c>
      <c r="B1920" s="168">
        <v>1</v>
      </c>
      <c r="C1920">
        <v>25151</v>
      </c>
      <c r="D1920" s="274" t="s">
        <v>1259</v>
      </c>
      <c r="E1920" s="549">
        <v>9319</v>
      </c>
      <c r="F1920" s="225"/>
      <c r="G1920" s="225"/>
      <c r="H1920" s="227"/>
      <c r="I1920" s="227"/>
      <c r="J1920" s="227"/>
      <c r="K1920" s="229"/>
      <c r="L1920" s="227"/>
    </row>
    <row r="1921" spans="1:12">
      <c r="A1921" s="94">
        <v>421</v>
      </c>
      <c r="B1921" s="168"/>
      <c r="C1921">
        <v>43421</v>
      </c>
      <c r="D1921" s="274" t="s">
        <v>1260</v>
      </c>
      <c r="E1921" s="549">
        <v>9320</v>
      </c>
      <c r="F1921" s="225"/>
      <c r="G1921" s="225"/>
      <c r="H1921" s="227"/>
      <c r="I1921" s="227"/>
      <c r="J1921" s="227"/>
      <c r="K1921" s="225"/>
      <c r="L1921" s="227"/>
    </row>
    <row r="1922" spans="1:12">
      <c r="A1922" s="94">
        <v>422</v>
      </c>
      <c r="B1922" s="168"/>
      <c r="C1922">
        <v>35509</v>
      </c>
      <c r="D1922" s="274" t="s">
        <v>1261</v>
      </c>
      <c r="E1922" s="549">
        <v>9321</v>
      </c>
      <c r="F1922" s="225"/>
      <c r="G1922" s="225"/>
      <c r="H1922" s="227"/>
      <c r="I1922" s="227"/>
      <c r="J1922" s="227"/>
      <c r="K1922" s="225"/>
      <c r="L1922" s="227"/>
    </row>
    <row r="1923" spans="1:12">
      <c r="A1923" s="94">
        <v>423</v>
      </c>
      <c r="B1923" s="168">
        <v>34</v>
      </c>
      <c r="C1923">
        <v>14951</v>
      </c>
      <c r="D1923" s="274" t="s">
        <v>1262</v>
      </c>
      <c r="E1923" s="549">
        <v>9322</v>
      </c>
      <c r="F1923" s="225"/>
      <c r="G1923" s="225"/>
      <c r="H1923" s="227"/>
      <c r="I1923" s="227"/>
      <c r="J1923" s="227"/>
      <c r="K1923" s="225"/>
      <c r="L1923" s="227"/>
    </row>
    <row r="1924" spans="1:12">
      <c r="A1924" s="94">
        <v>424</v>
      </c>
      <c r="B1924" s="168">
        <v>10</v>
      </c>
      <c r="C1924">
        <v>31237</v>
      </c>
      <c r="D1924" s="274" t="s">
        <v>1263</v>
      </c>
      <c r="E1924" s="549">
        <v>9323</v>
      </c>
      <c r="F1924" s="225"/>
      <c r="G1924" s="225"/>
      <c r="H1924" s="227"/>
      <c r="I1924" s="227"/>
      <c r="J1924" s="227"/>
      <c r="K1924" s="225"/>
      <c r="L1924" s="227"/>
    </row>
    <row r="1925" spans="1:12">
      <c r="A1925" s="94">
        <v>425</v>
      </c>
      <c r="B1925" s="168">
        <v>38</v>
      </c>
      <c r="C1925">
        <v>37953</v>
      </c>
      <c r="D1925" s="274" t="s">
        <v>1264</v>
      </c>
      <c r="E1925" s="549">
        <v>9324</v>
      </c>
      <c r="F1925" s="225"/>
      <c r="G1925" s="225"/>
      <c r="H1925" s="227"/>
      <c r="I1925" s="227"/>
      <c r="J1925" s="227"/>
      <c r="K1925" s="225"/>
      <c r="L1925" s="227"/>
    </row>
    <row r="1926" spans="1:12">
      <c r="A1926" s="94">
        <v>426</v>
      </c>
      <c r="B1926" s="168">
        <v>37</v>
      </c>
      <c r="C1926">
        <v>20326</v>
      </c>
      <c r="D1926" s="274" t="s">
        <v>1265</v>
      </c>
      <c r="E1926" s="549">
        <v>9325</v>
      </c>
      <c r="F1926" s="225"/>
      <c r="G1926" s="225"/>
      <c r="H1926" s="227"/>
      <c r="I1926" s="227"/>
      <c r="J1926" s="227"/>
      <c r="K1926" s="225"/>
      <c r="L1926" s="227"/>
    </row>
    <row r="1927" spans="1:12">
      <c r="A1927" s="94">
        <v>427</v>
      </c>
      <c r="B1927" s="168">
        <v>20</v>
      </c>
      <c r="C1927">
        <v>39434</v>
      </c>
      <c r="D1927" s="274" t="s">
        <v>1309</v>
      </c>
      <c r="E1927" s="549">
        <v>9326</v>
      </c>
      <c r="F1927" s="225"/>
      <c r="G1927" s="225"/>
      <c r="H1927" s="227"/>
      <c r="I1927" s="227"/>
      <c r="J1927" s="227"/>
      <c r="K1927" s="225"/>
      <c r="L1927" s="227"/>
    </row>
    <row r="1928" spans="1:12">
      <c r="A1928" s="94">
        <v>428</v>
      </c>
      <c r="B1928" s="168">
        <v>50</v>
      </c>
      <c r="C1928">
        <v>31235</v>
      </c>
      <c r="D1928" s="274" t="s">
        <v>1266</v>
      </c>
      <c r="E1928" s="549">
        <v>9327</v>
      </c>
      <c r="F1928" s="225"/>
      <c r="G1928" s="225"/>
      <c r="H1928" s="227"/>
      <c r="I1928" s="227"/>
      <c r="J1928" s="227"/>
      <c r="K1928" s="225"/>
      <c r="L1928" s="227"/>
    </row>
    <row r="1929" spans="1:12">
      <c r="A1929" s="94">
        <v>429</v>
      </c>
      <c r="B1929" s="168">
        <v>24</v>
      </c>
      <c r="C1929">
        <v>25157</v>
      </c>
      <c r="D1929" s="274" t="s">
        <v>1267</v>
      </c>
      <c r="E1929" s="549">
        <v>9328</v>
      </c>
      <c r="F1929" s="225"/>
      <c r="G1929" s="225"/>
      <c r="H1929" s="227"/>
      <c r="I1929" s="227"/>
      <c r="J1929" s="227"/>
      <c r="K1929" s="225"/>
      <c r="L1929" s="227"/>
    </row>
    <row r="1930" spans="1:12">
      <c r="A1930" s="94">
        <v>430</v>
      </c>
      <c r="B1930" s="168">
        <v>19</v>
      </c>
      <c r="C1930">
        <v>39884</v>
      </c>
      <c r="D1930" s="274" t="s">
        <v>1268</v>
      </c>
      <c r="E1930" s="549">
        <v>9329</v>
      </c>
      <c r="F1930" s="225"/>
      <c r="G1930" s="225"/>
      <c r="H1930" s="227"/>
      <c r="I1930" s="227"/>
      <c r="J1930" s="227"/>
      <c r="K1930" s="225"/>
      <c r="L1930" s="227"/>
    </row>
    <row r="1931" spans="1:12">
      <c r="A1931" s="94">
        <v>431</v>
      </c>
      <c r="B1931" s="168"/>
      <c r="C1931">
        <v>47370</v>
      </c>
      <c r="D1931" s="274" t="s">
        <v>1269</v>
      </c>
      <c r="E1931" s="549">
        <v>9330</v>
      </c>
      <c r="F1931" s="225"/>
      <c r="G1931" s="225"/>
      <c r="H1931" s="227"/>
      <c r="I1931" s="227"/>
      <c r="J1931" s="227"/>
      <c r="K1931" s="225"/>
      <c r="L1931" s="227"/>
    </row>
    <row r="1932" spans="1:12">
      <c r="A1932" s="94">
        <v>432</v>
      </c>
      <c r="B1932" s="168">
        <v>6</v>
      </c>
      <c r="C1932">
        <v>39883</v>
      </c>
      <c r="D1932" s="274" t="s">
        <v>1270</v>
      </c>
      <c r="E1932" s="549">
        <v>9331</v>
      </c>
      <c r="F1932" s="225"/>
      <c r="G1932" s="225"/>
      <c r="H1932" s="227"/>
      <c r="I1932" s="227"/>
      <c r="J1932" s="227"/>
      <c r="K1932" s="225"/>
      <c r="L1932" s="227"/>
    </row>
    <row r="1933" spans="1:12">
      <c r="A1933" s="94">
        <v>433</v>
      </c>
      <c r="B1933" s="168">
        <v>18</v>
      </c>
      <c r="C1933">
        <v>55505</v>
      </c>
      <c r="D1933" s="274" t="s">
        <v>1509</v>
      </c>
      <c r="E1933" s="549">
        <v>9365</v>
      </c>
      <c r="F1933" s="225"/>
      <c r="G1933" s="225"/>
      <c r="H1933" s="227"/>
      <c r="I1933" s="227"/>
      <c r="J1933" s="227"/>
      <c r="K1933" s="225"/>
      <c r="L1933" s="227"/>
    </row>
    <row r="1934" spans="1:12">
      <c r="A1934" s="94">
        <v>434</v>
      </c>
      <c r="B1934" s="168"/>
      <c r="C1934">
        <v>12743</v>
      </c>
      <c r="D1934" s="274" t="s">
        <v>1007</v>
      </c>
      <c r="E1934" s="549">
        <v>9366</v>
      </c>
      <c r="F1934" s="225"/>
      <c r="G1934" s="225"/>
      <c r="H1934" s="227"/>
      <c r="I1934" s="227"/>
      <c r="J1934" s="227"/>
      <c r="K1934" s="225"/>
      <c r="L1934" s="227"/>
    </row>
    <row r="1935" spans="1:12">
      <c r="A1935" s="94">
        <v>435</v>
      </c>
      <c r="B1935" s="168">
        <v>16</v>
      </c>
      <c r="C1935">
        <v>52924</v>
      </c>
      <c r="D1935" s="274" t="s">
        <v>1137</v>
      </c>
      <c r="E1935" s="549">
        <v>9423</v>
      </c>
      <c r="F1935" s="225"/>
      <c r="G1935" s="225"/>
      <c r="H1935" s="227"/>
      <c r="I1935" s="227"/>
      <c r="J1935" s="227"/>
      <c r="K1935" s="225"/>
      <c r="L1935" s="227"/>
    </row>
    <row r="1936" spans="1:12">
      <c r="A1936" s="94">
        <v>436</v>
      </c>
      <c r="B1936" s="168">
        <v>2</v>
      </c>
      <c r="C1936">
        <v>52925</v>
      </c>
      <c r="D1936" s="274" t="s">
        <v>1138</v>
      </c>
      <c r="E1936" s="549">
        <v>9424</v>
      </c>
      <c r="F1936" s="225"/>
      <c r="G1936" s="225"/>
      <c r="H1936" s="227"/>
      <c r="I1936" s="227"/>
      <c r="J1936" s="227"/>
      <c r="K1936" s="225"/>
      <c r="L1936" s="227"/>
    </row>
    <row r="1937" spans="1:12">
      <c r="A1937" s="94">
        <v>437</v>
      </c>
      <c r="B1937" s="168">
        <v>4</v>
      </c>
      <c r="C1937">
        <v>46272</v>
      </c>
      <c r="D1937" s="274" t="s">
        <v>1139</v>
      </c>
      <c r="E1937" s="549">
        <v>9425</v>
      </c>
      <c r="F1937" s="225"/>
      <c r="G1937" s="225"/>
      <c r="H1937" s="227"/>
      <c r="I1937" s="227"/>
      <c r="J1937" s="227"/>
      <c r="K1937" s="225"/>
      <c r="L1937" s="227"/>
    </row>
    <row r="1938" spans="1:12">
      <c r="A1938" s="94">
        <v>438</v>
      </c>
      <c r="B1938" s="168">
        <v>8</v>
      </c>
      <c r="C1938">
        <v>46226</v>
      </c>
      <c r="D1938" s="274" t="s">
        <v>1140</v>
      </c>
      <c r="E1938" s="549">
        <v>9426</v>
      </c>
      <c r="F1938" s="225"/>
      <c r="G1938" s="225"/>
      <c r="H1938" s="227"/>
      <c r="I1938" s="227"/>
      <c r="J1938" s="227"/>
      <c r="K1938" s="225"/>
      <c r="L1938" s="227"/>
    </row>
    <row r="1939" spans="1:12">
      <c r="A1939" s="94">
        <v>439</v>
      </c>
      <c r="B1939" s="168"/>
      <c r="C1939">
        <v>39436</v>
      </c>
      <c r="D1939" s="274" t="s">
        <v>1143</v>
      </c>
      <c r="E1939" s="549">
        <v>9427</v>
      </c>
      <c r="F1939" s="225"/>
      <c r="G1939" s="225"/>
      <c r="H1939" s="227"/>
      <c r="I1939" s="227"/>
      <c r="J1939" s="227"/>
      <c r="K1939" s="225"/>
      <c r="L1939" s="227"/>
    </row>
    <row r="1940" spans="1:12">
      <c r="A1940" s="94">
        <v>440</v>
      </c>
      <c r="B1940" s="168">
        <v>4</v>
      </c>
      <c r="C1940">
        <v>39433</v>
      </c>
      <c r="D1940" s="274" t="s">
        <v>1144</v>
      </c>
      <c r="E1940" s="549">
        <v>9428</v>
      </c>
      <c r="F1940" s="225"/>
      <c r="G1940" s="225"/>
      <c r="H1940" s="227"/>
      <c r="I1940" s="227"/>
      <c r="J1940" s="227"/>
      <c r="K1940" s="225"/>
      <c r="L1940" s="227"/>
    </row>
    <row r="1941" spans="1:12">
      <c r="A1941" s="94">
        <v>441</v>
      </c>
      <c r="B1941" s="168">
        <v>5</v>
      </c>
      <c r="C1941">
        <v>39437</v>
      </c>
      <c r="D1941" s="274" t="s">
        <v>1145</v>
      </c>
      <c r="E1941" s="549">
        <v>9429</v>
      </c>
      <c r="F1941" s="225"/>
      <c r="G1941" s="225"/>
      <c r="H1941" s="227"/>
      <c r="I1941" s="227"/>
      <c r="J1941" s="227"/>
      <c r="K1941" s="225"/>
      <c r="L1941" s="227"/>
    </row>
    <row r="1942" spans="1:12">
      <c r="A1942" s="94">
        <v>442</v>
      </c>
      <c r="B1942" s="168">
        <v>6</v>
      </c>
      <c r="C1942">
        <v>39435</v>
      </c>
      <c r="D1942" s="274" t="s">
        <v>1146</v>
      </c>
      <c r="E1942" s="549">
        <v>9430</v>
      </c>
      <c r="F1942" s="225"/>
      <c r="G1942" s="225"/>
      <c r="H1942" s="227"/>
      <c r="I1942" s="227"/>
      <c r="J1942" s="227"/>
      <c r="K1942" s="225"/>
      <c r="L1942" s="227"/>
    </row>
    <row r="1943" spans="1:12">
      <c r="A1943" s="94">
        <v>443</v>
      </c>
      <c r="B1943" s="168">
        <v>7</v>
      </c>
      <c r="C1943">
        <v>42989</v>
      </c>
      <c r="D1943" s="274" t="s">
        <v>1141</v>
      </c>
      <c r="E1943" s="549">
        <v>9431</v>
      </c>
      <c r="F1943" s="225"/>
      <c r="G1943" s="225"/>
      <c r="H1943" s="227"/>
      <c r="I1943" s="227"/>
      <c r="J1943" s="227"/>
      <c r="K1943" s="225"/>
      <c r="L1943" s="227"/>
    </row>
    <row r="1944" spans="1:12">
      <c r="A1944" s="94">
        <v>444</v>
      </c>
      <c r="B1944" s="168">
        <v>8</v>
      </c>
      <c r="C1944">
        <v>48277</v>
      </c>
      <c r="D1944" s="274" t="s">
        <v>932</v>
      </c>
      <c r="E1944" s="549">
        <v>9451</v>
      </c>
      <c r="F1944" s="225"/>
      <c r="G1944" s="225"/>
      <c r="H1944" s="227"/>
      <c r="I1944" s="227"/>
      <c r="J1944" s="227"/>
      <c r="K1944" s="225"/>
      <c r="L1944" s="227"/>
    </row>
    <row r="1945" spans="1:12">
      <c r="A1945" s="94">
        <v>445</v>
      </c>
      <c r="B1945" s="168">
        <v>9</v>
      </c>
      <c r="C1945">
        <v>46773</v>
      </c>
      <c r="D1945" s="274" t="s">
        <v>933</v>
      </c>
      <c r="E1945" s="549">
        <v>9452</v>
      </c>
      <c r="F1945" s="225"/>
      <c r="G1945" s="225"/>
      <c r="H1945" s="227"/>
      <c r="I1945" s="227"/>
      <c r="J1945" s="227"/>
      <c r="K1945" s="225"/>
      <c r="L1945" s="227"/>
    </row>
    <row r="1946" spans="1:12">
      <c r="A1946" s="94">
        <v>446</v>
      </c>
      <c r="B1946" s="168">
        <v>10</v>
      </c>
      <c r="C1946">
        <v>48276</v>
      </c>
      <c r="D1946" s="274" t="s">
        <v>934</v>
      </c>
      <c r="E1946" s="549">
        <v>9453</v>
      </c>
      <c r="F1946" s="225"/>
      <c r="G1946" s="225"/>
      <c r="H1946" s="227"/>
      <c r="I1946" s="227"/>
      <c r="J1946" s="227"/>
      <c r="K1946" s="225"/>
      <c r="L1946" s="227"/>
    </row>
    <row r="1947" spans="1:12">
      <c r="A1947" s="94">
        <v>447</v>
      </c>
      <c r="B1947" s="96">
        <v>6</v>
      </c>
      <c r="C1947">
        <v>51142</v>
      </c>
      <c r="D1947" s="274" t="s">
        <v>935</v>
      </c>
      <c r="E1947" s="549">
        <v>9454</v>
      </c>
      <c r="F1947" s="225"/>
      <c r="G1947" s="225"/>
      <c r="H1947" s="227"/>
      <c r="I1947" s="227"/>
      <c r="J1947" s="227"/>
      <c r="K1947" s="225"/>
      <c r="L1947" s="227"/>
    </row>
    <row r="1948" spans="1:12">
      <c r="A1948" s="94">
        <v>448</v>
      </c>
      <c r="B1948" s="168">
        <v>3</v>
      </c>
      <c r="C1948">
        <v>51143</v>
      </c>
      <c r="D1948" s="274" t="s">
        <v>936</v>
      </c>
      <c r="E1948" s="549">
        <v>9455</v>
      </c>
      <c r="F1948" s="225"/>
      <c r="G1948" s="225"/>
      <c r="H1948" s="227"/>
      <c r="I1948" s="227"/>
      <c r="J1948" s="227"/>
      <c r="K1948" s="225"/>
      <c r="L1948" s="227"/>
    </row>
    <row r="1949" spans="1:12">
      <c r="A1949" s="94">
        <v>449</v>
      </c>
      <c r="B1949" s="168">
        <v>1</v>
      </c>
      <c r="C1949">
        <v>45791</v>
      </c>
      <c r="D1949" s="274" t="s">
        <v>937</v>
      </c>
      <c r="E1949" s="549">
        <v>9456</v>
      </c>
      <c r="F1949" s="225"/>
      <c r="G1949" s="225"/>
      <c r="H1949" s="227"/>
      <c r="I1949" s="227"/>
      <c r="J1949" s="227"/>
      <c r="K1949" s="225"/>
      <c r="L1949" s="227"/>
    </row>
    <row r="1950" spans="1:12">
      <c r="A1950" s="94">
        <v>450</v>
      </c>
      <c r="B1950" s="168"/>
      <c r="C1950">
        <v>48274</v>
      </c>
      <c r="D1950" s="274" t="s">
        <v>938</v>
      </c>
      <c r="E1950" s="549">
        <v>9457</v>
      </c>
      <c r="F1950" s="225"/>
      <c r="G1950" s="225"/>
      <c r="H1950" s="227"/>
      <c r="I1950" s="227"/>
      <c r="J1950" s="227"/>
      <c r="K1950" s="225"/>
      <c r="L1950" s="227"/>
    </row>
    <row r="1951" spans="1:12">
      <c r="A1951" s="94">
        <v>451</v>
      </c>
      <c r="B1951" s="168">
        <v>30</v>
      </c>
      <c r="C1951">
        <v>45787</v>
      </c>
      <c r="D1951" s="274" t="s">
        <v>939</v>
      </c>
      <c r="E1951" s="549">
        <v>9458</v>
      </c>
      <c r="F1951" s="225"/>
      <c r="G1951" s="225"/>
      <c r="H1951" s="227"/>
      <c r="I1951" s="227"/>
      <c r="J1951" s="227"/>
      <c r="K1951" s="225"/>
      <c r="L1951" s="227"/>
    </row>
    <row r="1952" spans="1:12">
      <c r="A1952" s="94">
        <v>452</v>
      </c>
      <c r="B1952" s="168">
        <v>6</v>
      </c>
      <c r="C1952">
        <v>55519</v>
      </c>
      <c r="D1952" s="274" t="s">
        <v>1462</v>
      </c>
      <c r="E1952" s="549">
        <v>9476</v>
      </c>
      <c r="F1952" s="225"/>
      <c r="G1952" s="225"/>
      <c r="H1952" s="227"/>
      <c r="I1952" s="227"/>
      <c r="J1952" s="227"/>
      <c r="K1952" s="225"/>
      <c r="L1952" s="227"/>
    </row>
    <row r="1953" spans="1:12">
      <c r="A1953" s="94">
        <v>453</v>
      </c>
      <c r="B1953" s="168">
        <v>40</v>
      </c>
      <c r="C1953">
        <v>53670</v>
      </c>
      <c r="D1953" s="274" t="s">
        <v>1125</v>
      </c>
      <c r="E1953" s="549">
        <v>9548</v>
      </c>
      <c r="F1953" s="225"/>
      <c r="G1953" s="225"/>
      <c r="H1953" s="227"/>
      <c r="I1953" s="227"/>
      <c r="J1953" s="227"/>
      <c r="K1953" s="225"/>
      <c r="L1953" s="227"/>
    </row>
    <row r="1954" spans="1:12">
      <c r="A1954" s="107">
        <v>454</v>
      </c>
      <c r="B1954" s="109"/>
      <c r="C1954">
        <v>53198</v>
      </c>
      <c r="D1954" s="108" t="s">
        <v>1680</v>
      </c>
      <c r="E1954" s="549">
        <v>9677</v>
      </c>
      <c r="F1954" s="225"/>
      <c r="G1954" s="225"/>
      <c r="H1954" s="227"/>
      <c r="I1954" s="227"/>
      <c r="J1954" s="227"/>
      <c r="K1954" s="225"/>
      <c r="L1954" s="227"/>
    </row>
    <row r="1955" spans="1:12">
      <c r="A1955" s="107">
        <v>455</v>
      </c>
      <c r="B1955" s="109"/>
      <c r="C1955">
        <v>49339</v>
      </c>
      <c r="D1955" s="108" t="s">
        <v>1681</v>
      </c>
      <c r="E1955" s="549">
        <v>9678</v>
      </c>
      <c r="F1955" s="225"/>
      <c r="G1955" s="225"/>
      <c r="H1955" s="227"/>
      <c r="I1955" s="227"/>
      <c r="J1955" s="227"/>
      <c r="K1955" s="225"/>
      <c r="L1955" s="227"/>
    </row>
    <row r="1956" spans="1:12">
      <c r="A1956" s="107">
        <v>456</v>
      </c>
      <c r="B1956" s="109"/>
      <c r="C1956">
        <v>9413</v>
      </c>
      <c r="D1956" s="108" t="s">
        <v>1682</v>
      </c>
      <c r="E1956" s="549">
        <v>9679</v>
      </c>
      <c r="F1956" s="225"/>
      <c r="G1956" s="225"/>
      <c r="H1956" s="227"/>
      <c r="I1956" s="227"/>
      <c r="J1956" s="227"/>
      <c r="K1956" s="225"/>
      <c r="L1956" s="227"/>
    </row>
    <row r="1957" spans="1:12">
      <c r="A1957" s="107">
        <v>457</v>
      </c>
      <c r="B1957" s="109"/>
      <c r="C1957">
        <v>9410</v>
      </c>
      <c r="D1957" s="108" t="s">
        <v>1683</v>
      </c>
      <c r="E1957" s="549">
        <v>9680</v>
      </c>
      <c r="F1957" s="225"/>
      <c r="G1957" s="225"/>
      <c r="H1957" s="227"/>
      <c r="I1957" s="227"/>
      <c r="J1957" s="227"/>
      <c r="K1957" s="225"/>
      <c r="L1957" s="227"/>
    </row>
    <row r="1958" spans="1:12">
      <c r="A1958" s="107">
        <v>458</v>
      </c>
      <c r="B1958" s="109"/>
      <c r="C1958">
        <v>33774</v>
      </c>
      <c r="D1958" s="108" t="s">
        <v>1684</v>
      </c>
      <c r="E1958" s="549">
        <v>9681</v>
      </c>
      <c r="F1958" s="225"/>
      <c r="G1958" s="225"/>
      <c r="H1958" s="227"/>
      <c r="I1958" s="227"/>
      <c r="J1958" s="227"/>
      <c r="K1958" s="225"/>
      <c r="L1958" s="227"/>
    </row>
    <row r="1959" spans="1:12">
      <c r="A1959" s="107">
        <v>459</v>
      </c>
      <c r="B1959" s="109"/>
      <c r="C1959">
        <v>49341</v>
      </c>
      <c r="D1959" s="108" t="s">
        <v>1685</v>
      </c>
      <c r="E1959" s="549">
        <v>9682</v>
      </c>
      <c r="F1959" s="225"/>
      <c r="G1959" s="225"/>
      <c r="H1959" s="227"/>
      <c r="I1959" s="227"/>
      <c r="J1959" s="227"/>
      <c r="K1959" s="225"/>
      <c r="L1959" s="227"/>
    </row>
    <row r="1960" spans="1:12">
      <c r="A1960" s="107">
        <v>460</v>
      </c>
      <c r="B1960" s="109"/>
      <c r="C1960">
        <v>9727</v>
      </c>
      <c r="D1960" s="108" t="s">
        <v>1686</v>
      </c>
      <c r="E1960" s="549">
        <v>9683</v>
      </c>
      <c r="F1960" s="225"/>
      <c r="G1960" s="225"/>
      <c r="H1960" s="227"/>
      <c r="I1960" s="227"/>
      <c r="J1960" s="227"/>
      <c r="K1960" s="225"/>
      <c r="L1960" s="227"/>
    </row>
    <row r="1961" spans="1:12">
      <c r="A1961" s="107">
        <v>461</v>
      </c>
      <c r="B1961" s="109"/>
      <c r="C1961">
        <v>9409</v>
      </c>
      <c r="D1961" s="108" t="s">
        <v>1687</v>
      </c>
      <c r="E1961" s="549">
        <v>9684</v>
      </c>
      <c r="F1961" s="225"/>
      <c r="G1961" s="225"/>
      <c r="H1961" s="227"/>
      <c r="I1961" s="227"/>
      <c r="J1961" s="227"/>
      <c r="K1961" s="225"/>
      <c r="L1961" s="227"/>
    </row>
    <row r="1962" spans="1:12">
      <c r="A1962" s="107">
        <v>462</v>
      </c>
      <c r="B1962" s="109"/>
      <c r="C1962">
        <v>19366</v>
      </c>
      <c r="D1962" s="108" t="s">
        <v>1688</v>
      </c>
      <c r="E1962" s="549">
        <v>9685</v>
      </c>
      <c r="F1962" s="225"/>
      <c r="G1962" s="225"/>
      <c r="H1962" s="227"/>
      <c r="I1962" s="227"/>
      <c r="J1962" s="227"/>
      <c r="K1962" s="225"/>
      <c r="L1962" s="227"/>
    </row>
    <row r="1963" spans="1:12">
      <c r="A1963" s="107">
        <v>463</v>
      </c>
      <c r="B1963" s="109"/>
      <c r="C1963">
        <v>9411</v>
      </c>
      <c r="D1963" s="108" t="s">
        <v>1689</v>
      </c>
      <c r="E1963" s="549">
        <v>9686</v>
      </c>
      <c r="F1963" s="225"/>
      <c r="G1963" s="225"/>
      <c r="H1963" s="227"/>
      <c r="I1963" s="227"/>
      <c r="J1963" s="227"/>
      <c r="K1963" s="225"/>
      <c r="L1963" s="227"/>
    </row>
    <row r="1964" spans="1:12">
      <c r="A1964" s="107">
        <v>464</v>
      </c>
      <c r="B1964" s="109"/>
      <c r="C1964">
        <v>14503</v>
      </c>
      <c r="D1964" s="108" t="s">
        <v>1690</v>
      </c>
      <c r="E1964" s="549">
        <v>9687</v>
      </c>
      <c r="F1964" s="225"/>
      <c r="G1964" s="225"/>
      <c r="H1964" s="227"/>
      <c r="I1964" s="227"/>
      <c r="J1964" s="227"/>
      <c r="K1964" s="225"/>
      <c r="L1964" s="227"/>
    </row>
    <row r="1965" spans="1:12">
      <c r="A1965" s="107">
        <v>465</v>
      </c>
      <c r="B1965" s="109"/>
      <c r="C1965">
        <v>35397</v>
      </c>
      <c r="D1965" s="108" t="s">
        <v>1691</v>
      </c>
      <c r="E1965" s="549">
        <v>9688</v>
      </c>
      <c r="F1965" s="225"/>
      <c r="G1965" s="225"/>
      <c r="H1965" s="227"/>
      <c r="I1965" s="227"/>
      <c r="J1965" s="227"/>
      <c r="K1965" s="225"/>
      <c r="L1965" s="227"/>
    </row>
    <row r="1966" spans="1:12">
      <c r="A1966" s="107">
        <v>466</v>
      </c>
      <c r="B1966" s="109"/>
      <c r="C1966">
        <v>9726</v>
      </c>
      <c r="D1966" s="108" t="s">
        <v>1692</v>
      </c>
      <c r="E1966" s="549">
        <v>9689</v>
      </c>
      <c r="F1966" s="225"/>
      <c r="G1966" s="225"/>
      <c r="H1966" s="227"/>
      <c r="I1966" s="227"/>
      <c r="J1966" s="227"/>
      <c r="K1966" s="225"/>
      <c r="L1966" s="227"/>
    </row>
    <row r="1967" spans="1:12">
      <c r="A1967" s="107">
        <v>467</v>
      </c>
      <c r="B1967" s="109"/>
      <c r="C1967">
        <v>34995</v>
      </c>
      <c r="D1967" s="108" t="s">
        <v>1693</v>
      </c>
      <c r="E1967" s="549">
        <v>9690</v>
      </c>
      <c r="F1967" s="225"/>
      <c r="G1967" s="225"/>
      <c r="H1967" s="227"/>
      <c r="I1967" s="227"/>
      <c r="J1967" s="227"/>
      <c r="K1967" s="225"/>
      <c r="L1967" s="227"/>
    </row>
    <row r="1968" spans="1:12">
      <c r="A1968" s="107">
        <v>468</v>
      </c>
      <c r="B1968" s="109"/>
      <c r="C1968">
        <v>47892</v>
      </c>
      <c r="D1968" s="108" t="s">
        <v>1694</v>
      </c>
      <c r="E1968" s="549">
        <v>9691</v>
      </c>
      <c r="F1968" s="225"/>
      <c r="G1968" s="225"/>
      <c r="H1968" s="227"/>
      <c r="I1968" s="227"/>
      <c r="J1968" s="227"/>
      <c r="K1968" s="225"/>
      <c r="L1968" s="227"/>
    </row>
    <row r="1969" spans="1:12">
      <c r="A1969" s="107">
        <v>469</v>
      </c>
      <c r="B1969" s="109"/>
      <c r="C1969">
        <v>49486</v>
      </c>
      <c r="D1969" s="108" t="s">
        <v>1695</v>
      </c>
      <c r="E1969" s="549">
        <v>9707</v>
      </c>
      <c r="F1969" s="225"/>
      <c r="G1969" s="225"/>
      <c r="H1969" s="227"/>
      <c r="I1969" s="227"/>
      <c r="J1969" s="227"/>
      <c r="K1969" s="225"/>
      <c r="L1969" s="227"/>
    </row>
    <row r="1970" spans="1:12">
      <c r="A1970" s="107">
        <v>470</v>
      </c>
      <c r="B1970" s="109"/>
      <c r="C1970">
        <v>49485</v>
      </c>
      <c r="D1970" s="108" t="s">
        <v>1696</v>
      </c>
      <c r="E1970" s="549">
        <v>9708</v>
      </c>
      <c r="F1970" s="225"/>
      <c r="G1970" s="225"/>
      <c r="H1970" s="227"/>
      <c r="I1970" s="227"/>
      <c r="J1970" s="227"/>
      <c r="K1970" s="225"/>
      <c r="L1970" s="227"/>
    </row>
    <row r="1971" spans="1:12">
      <c r="A1971" s="107">
        <v>471</v>
      </c>
      <c r="B1971" s="109"/>
      <c r="C1971">
        <v>34658</v>
      </c>
      <c r="D1971" s="108" t="s">
        <v>1697</v>
      </c>
      <c r="E1971" s="549">
        <v>9709</v>
      </c>
      <c r="F1971" s="225"/>
      <c r="G1971" s="225"/>
      <c r="H1971" s="227"/>
      <c r="I1971" s="227"/>
      <c r="J1971" s="227"/>
      <c r="K1971" s="225"/>
      <c r="L1971" s="227"/>
    </row>
    <row r="1972" spans="1:12">
      <c r="A1972" s="107">
        <v>472</v>
      </c>
      <c r="B1972" s="109"/>
      <c r="C1972">
        <v>32572</v>
      </c>
      <c r="D1972" s="108" t="s">
        <v>1698</v>
      </c>
      <c r="E1972" s="549">
        <v>9710</v>
      </c>
      <c r="F1972" s="225"/>
      <c r="G1972" s="225"/>
      <c r="H1972" s="227"/>
      <c r="I1972" s="227"/>
      <c r="J1972" s="227"/>
      <c r="K1972" s="225"/>
      <c r="L1972" s="227"/>
    </row>
    <row r="1973" spans="1:12">
      <c r="A1973" s="107">
        <v>473</v>
      </c>
      <c r="B1973" s="109"/>
      <c r="C1973">
        <v>44257</v>
      </c>
      <c r="D1973" s="108" t="s">
        <v>1699</v>
      </c>
      <c r="E1973" s="549">
        <v>9711</v>
      </c>
      <c r="F1973" s="225"/>
      <c r="G1973" s="225"/>
      <c r="H1973" s="227"/>
      <c r="I1973" s="227"/>
      <c r="J1973" s="227"/>
      <c r="K1973" s="225"/>
      <c r="L1973" s="227"/>
    </row>
    <row r="1974" spans="1:12">
      <c r="A1974" s="107">
        <v>474</v>
      </c>
      <c r="B1974" s="109"/>
      <c r="C1974">
        <v>32575</v>
      </c>
      <c r="D1974" s="108" t="s">
        <v>1700</v>
      </c>
      <c r="E1974" s="549">
        <v>9712</v>
      </c>
      <c r="F1974" s="225"/>
      <c r="G1974" s="225"/>
      <c r="H1974" s="227"/>
      <c r="I1974" s="227"/>
      <c r="J1974" s="227"/>
      <c r="K1974" s="225"/>
      <c r="L1974" s="227"/>
    </row>
    <row r="1975" spans="1:12">
      <c r="A1975" s="107">
        <v>475</v>
      </c>
      <c r="B1975" s="109"/>
      <c r="C1975">
        <v>37282</v>
      </c>
      <c r="D1975" s="108" t="s">
        <v>1701</v>
      </c>
      <c r="E1975" s="549">
        <v>9713</v>
      </c>
      <c r="F1975" s="225"/>
      <c r="G1975" s="225"/>
      <c r="H1975" s="227"/>
      <c r="I1975" s="227"/>
      <c r="J1975" s="227"/>
      <c r="K1975" s="225"/>
      <c r="L1975" s="227"/>
    </row>
    <row r="1976" spans="1:12">
      <c r="A1976" s="107">
        <v>476</v>
      </c>
      <c r="B1976" s="109"/>
      <c r="C1976">
        <v>6897</v>
      </c>
      <c r="D1976" s="108" t="s">
        <v>1702</v>
      </c>
      <c r="E1976" s="549">
        <v>9714</v>
      </c>
      <c r="F1976" s="225"/>
      <c r="G1976" s="225"/>
      <c r="H1976" s="227"/>
      <c r="I1976" s="227"/>
      <c r="J1976" s="227"/>
      <c r="K1976" s="225"/>
      <c r="L1976" s="227"/>
    </row>
    <row r="1977" spans="1:12">
      <c r="A1977" s="107">
        <v>477</v>
      </c>
      <c r="B1977" s="109"/>
      <c r="C1977">
        <v>44261</v>
      </c>
      <c r="D1977" s="108" t="s">
        <v>1703</v>
      </c>
      <c r="E1977" s="549">
        <v>9715</v>
      </c>
      <c r="F1977" s="225"/>
      <c r="G1977" s="225"/>
      <c r="H1977" s="227"/>
      <c r="I1977" s="227"/>
      <c r="J1977" s="227"/>
      <c r="K1977" s="225"/>
      <c r="L1977" s="227"/>
    </row>
    <row r="1978" spans="1:12">
      <c r="A1978" s="107">
        <v>478</v>
      </c>
      <c r="B1978" s="109"/>
      <c r="C1978">
        <v>48196</v>
      </c>
      <c r="D1978" s="108" t="s">
        <v>1704</v>
      </c>
      <c r="E1978" s="549">
        <v>9716</v>
      </c>
      <c r="F1978" s="225"/>
      <c r="G1978" s="225"/>
      <c r="H1978" s="227"/>
      <c r="I1978" s="227"/>
      <c r="J1978" s="227"/>
      <c r="K1978" s="225"/>
      <c r="L1978" s="227"/>
    </row>
    <row r="1979" spans="1:12">
      <c r="A1979" s="107">
        <v>479</v>
      </c>
      <c r="B1979" s="109"/>
      <c r="C1979">
        <v>46193</v>
      </c>
      <c r="D1979" s="108" t="s">
        <v>1705</v>
      </c>
      <c r="E1979" s="549">
        <v>9717</v>
      </c>
      <c r="F1979" s="225"/>
      <c r="G1979" s="225"/>
      <c r="H1979" s="227"/>
      <c r="I1979" s="227"/>
      <c r="J1979" s="227"/>
      <c r="K1979" s="225"/>
      <c r="L1979" s="227"/>
    </row>
    <row r="1980" spans="1:12">
      <c r="A1980" s="107">
        <v>480</v>
      </c>
      <c r="B1980" s="110"/>
      <c r="C1980">
        <v>43405</v>
      </c>
      <c r="D1980" s="108" t="s">
        <v>1706</v>
      </c>
      <c r="E1980" s="549">
        <v>9809</v>
      </c>
      <c r="F1980" s="225"/>
      <c r="G1980" s="225"/>
      <c r="H1980" s="227"/>
      <c r="I1980" s="227"/>
      <c r="J1980" s="227"/>
      <c r="K1980" s="225"/>
      <c r="L1980" s="227"/>
    </row>
    <row r="1981" spans="1:12">
      <c r="A1981" s="107">
        <v>481</v>
      </c>
      <c r="B1981" s="109"/>
      <c r="C1981">
        <v>48176</v>
      </c>
      <c r="D1981" s="108" t="s">
        <v>1707</v>
      </c>
      <c r="E1981" s="549">
        <v>9810</v>
      </c>
      <c r="F1981" s="225"/>
      <c r="G1981" s="225"/>
      <c r="H1981" s="227"/>
      <c r="I1981" s="227"/>
      <c r="J1981" s="227"/>
      <c r="K1981" s="229"/>
      <c r="L1981" s="227"/>
    </row>
    <row r="1982" spans="1:12">
      <c r="A1982" s="107">
        <v>482</v>
      </c>
      <c r="B1982" s="109"/>
      <c r="C1982">
        <v>45343</v>
      </c>
      <c r="D1982" s="108" t="s">
        <v>1708</v>
      </c>
      <c r="E1982" s="549">
        <v>9811</v>
      </c>
      <c r="F1982" s="225"/>
      <c r="G1982" s="225"/>
      <c r="H1982" s="227"/>
      <c r="I1982" s="227"/>
      <c r="J1982" s="227"/>
      <c r="K1982" s="225"/>
      <c r="L1982" s="227"/>
    </row>
    <row r="1983" spans="1:12">
      <c r="A1983" s="107">
        <v>483</v>
      </c>
      <c r="B1983" s="109"/>
      <c r="C1983">
        <v>43406</v>
      </c>
      <c r="D1983" s="108" t="s">
        <v>1709</v>
      </c>
      <c r="E1983" s="549">
        <v>9812</v>
      </c>
      <c r="F1983" s="225"/>
      <c r="G1983" s="225"/>
      <c r="H1983" s="227"/>
      <c r="I1983" s="227"/>
      <c r="J1983" s="227"/>
      <c r="K1983" s="225"/>
      <c r="L1983" s="227"/>
    </row>
    <row r="1984" spans="1:12">
      <c r="A1984" s="107">
        <v>484</v>
      </c>
      <c r="B1984" s="109"/>
      <c r="C1984">
        <v>43401</v>
      </c>
      <c r="D1984" s="108" t="s">
        <v>1710</v>
      </c>
      <c r="E1984" s="549">
        <v>9813</v>
      </c>
      <c r="F1984" s="225"/>
      <c r="G1984" s="225"/>
      <c r="H1984" s="227"/>
      <c r="I1984" s="227"/>
      <c r="J1984" s="227"/>
      <c r="K1984" s="225"/>
      <c r="L1984" s="227"/>
    </row>
    <row r="1985" spans="1:12">
      <c r="A1985" s="107">
        <v>485</v>
      </c>
      <c r="B1985" s="109"/>
      <c r="C1985">
        <v>43400</v>
      </c>
      <c r="D1985" s="108" t="s">
        <v>1711</v>
      </c>
      <c r="E1985" s="549">
        <v>9814</v>
      </c>
      <c r="F1985" s="225"/>
      <c r="G1985" s="225"/>
      <c r="H1985" s="227"/>
      <c r="I1985" s="227"/>
      <c r="J1985" s="227"/>
      <c r="K1985" s="225"/>
      <c r="L1985" s="227"/>
    </row>
    <row r="1986" spans="1:12">
      <c r="A1986" s="107">
        <v>486</v>
      </c>
      <c r="B1986" s="109"/>
      <c r="C1986">
        <v>48175</v>
      </c>
      <c r="D1986" s="108" t="s">
        <v>1712</v>
      </c>
      <c r="E1986" s="549">
        <v>9815</v>
      </c>
      <c r="F1986" s="225"/>
      <c r="G1986" s="225"/>
      <c r="H1986" s="227"/>
      <c r="I1986" s="227"/>
      <c r="J1986" s="227"/>
      <c r="K1986" s="225"/>
      <c r="L1986" s="227"/>
    </row>
    <row r="1987" spans="1:12">
      <c r="A1987" s="107">
        <v>487</v>
      </c>
      <c r="B1987" s="109"/>
      <c r="C1987">
        <v>33312</v>
      </c>
      <c r="D1987" s="108" t="s">
        <v>1713</v>
      </c>
      <c r="E1987" s="549">
        <v>9816</v>
      </c>
      <c r="F1987" s="225"/>
      <c r="G1987" s="225"/>
      <c r="H1987" s="227"/>
      <c r="I1987" s="227"/>
      <c r="J1987" s="227"/>
      <c r="K1987" s="225"/>
      <c r="L1987" s="227"/>
    </row>
    <row r="1988" spans="1:12">
      <c r="A1988" s="107">
        <v>488</v>
      </c>
      <c r="B1988" s="109"/>
      <c r="C1988">
        <v>49719</v>
      </c>
      <c r="D1988" s="108" t="s">
        <v>1714</v>
      </c>
      <c r="E1988" s="549">
        <v>9817</v>
      </c>
      <c r="F1988" s="225"/>
      <c r="G1988" s="225"/>
      <c r="H1988" s="227"/>
      <c r="I1988" s="227"/>
      <c r="J1988" s="227"/>
      <c r="K1988" s="225"/>
      <c r="L1988" s="227"/>
    </row>
    <row r="1989" spans="1:12">
      <c r="A1989" s="107">
        <v>489</v>
      </c>
      <c r="B1989" s="109"/>
      <c r="C1989">
        <v>45340</v>
      </c>
      <c r="D1989" s="108" t="s">
        <v>1715</v>
      </c>
      <c r="E1989" s="549">
        <v>9818</v>
      </c>
      <c r="F1989" s="225"/>
      <c r="G1989" s="225"/>
      <c r="H1989" s="227"/>
      <c r="I1989" s="227"/>
      <c r="J1989" s="227"/>
      <c r="K1989" s="225"/>
      <c r="L1989" s="227"/>
    </row>
    <row r="1990" spans="1:12">
      <c r="A1990" s="107">
        <v>490</v>
      </c>
      <c r="B1990" s="109"/>
      <c r="C1990">
        <v>45342</v>
      </c>
      <c r="D1990" s="108" t="s">
        <v>1716</v>
      </c>
      <c r="E1990" s="549">
        <v>9819</v>
      </c>
      <c r="F1990" s="225"/>
      <c r="G1990" s="225"/>
      <c r="H1990" s="227"/>
      <c r="I1990" s="227"/>
      <c r="J1990" s="227"/>
      <c r="K1990" s="225"/>
      <c r="L1990" s="227"/>
    </row>
    <row r="1991" spans="1:12">
      <c r="A1991" s="107">
        <v>491</v>
      </c>
      <c r="B1991" s="109"/>
      <c r="C1991">
        <v>43399</v>
      </c>
      <c r="D1991" s="108" t="s">
        <v>1717</v>
      </c>
      <c r="E1991" s="549">
        <v>9820</v>
      </c>
      <c r="F1991" s="225"/>
      <c r="G1991" s="225"/>
      <c r="H1991" s="227"/>
      <c r="I1991" s="227"/>
      <c r="J1991" s="227"/>
      <c r="K1991" s="225"/>
      <c r="L1991" s="227"/>
    </row>
    <row r="1992" spans="1:12">
      <c r="A1992" s="107">
        <v>492</v>
      </c>
      <c r="B1992" s="109"/>
      <c r="C1992">
        <v>55653</v>
      </c>
      <c r="D1992" s="108" t="s">
        <v>1718</v>
      </c>
      <c r="E1992" s="549">
        <v>9822</v>
      </c>
      <c r="F1992" s="225"/>
      <c r="G1992" s="225"/>
      <c r="H1992" s="227"/>
      <c r="I1992" s="227"/>
      <c r="J1992" s="227"/>
      <c r="K1992" s="225"/>
      <c r="L1992" s="227"/>
    </row>
    <row r="1993" spans="1:12">
      <c r="A1993" s="107">
        <v>493</v>
      </c>
      <c r="B1993" s="109"/>
      <c r="C1993">
        <v>36457</v>
      </c>
      <c r="D1993" s="108" t="s">
        <v>1719</v>
      </c>
      <c r="E1993" s="549">
        <v>9838</v>
      </c>
      <c r="F1993" s="225"/>
      <c r="G1993" s="225"/>
      <c r="H1993" s="227"/>
      <c r="I1993" s="227"/>
      <c r="J1993" s="227"/>
      <c r="K1993" s="225"/>
      <c r="L1993" s="227"/>
    </row>
    <row r="1994" spans="1:12">
      <c r="A1994" s="107">
        <v>494</v>
      </c>
      <c r="B1994" s="109"/>
      <c r="C1994">
        <v>48891</v>
      </c>
      <c r="D1994" s="108" t="s">
        <v>1720</v>
      </c>
      <c r="E1994" s="549">
        <v>9839</v>
      </c>
      <c r="F1994" s="225"/>
      <c r="G1994" s="225"/>
      <c r="H1994" s="227"/>
      <c r="I1994" s="227"/>
      <c r="J1994" s="227"/>
      <c r="K1994" s="225"/>
      <c r="L1994" s="227"/>
    </row>
    <row r="1995" spans="1:12">
      <c r="A1995" s="107">
        <v>495</v>
      </c>
      <c r="B1995" s="109"/>
      <c r="C1995">
        <v>18828</v>
      </c>
      <c r="D1995" s="108" t="s">
        <v>1721</v>
      </c>
      <c r="E1995" s="549">
        <v>9840</v>
      </c>
      <c r="F1995" s="225"/>
      <c r="G1995" s="225"/>
      <c r="H1995" s="227"/>
      <c r="I1995" s="227"/>
      <c r="J1995" s="227"/>
      <c r="K1995" s="225"/>
      <c r="L1995" s="227"/>
    </row>
    <row r="1996" spans="1:12">
      <c r="A1996" s="107">
        <v>496</v>
      </c>
      <c r="B1996" s="109"/>
      <c r="C1996">
        <v>32450</v>
      </c>
      <c r="D1996" s="108" t="s">
        <v>1722</v>
      </c>
      <c r="E1996" s="549">
        <v>9841</v>
      </c>
      <c r="F1996" s="225"/>
      <c r="G1996" s="225"/>
      <c r="H1996" s="227"/>
      <c r="I1996" s="227"/>
      <c r="J1996" s="227"/>
      <c r="K1996" s="225"/>
      <c r="L1996" s="227"/>
    </row>
    <row r="1997" spans="1:12">
      <c r="A1997" s="107">
        <v>497</v>
      </c>
      <c r="B1997" s="109"/>
      <c r="C1997">
        <v>32451</v>
      </c>
      <c r="D1997" s="108" t="s">
        <v>1723</v>
      </c>
      <c r="E1997" s="549">
        <v>9842</v>
      </c>
      <c r="F1997" s="225"/>
      <c r="G1997" s="225"/>
      <c r="H1997" s="227"/>
      <c r="I1997" s="227"/>
      <c r="J1997" s="227"/>
      <c r="K1997" s="225"/>
      <c r="L1997" s="227"/>
    </row>
    <row r="1998" spans="1:12">
      <c r="A1998" s="107">
        <v>498</v>
      </c>
      <c r="B1998" s="109"/>
      <c r="C1998">
        <v>38897</v>
      </c>
      <c r="D1998" s="108" t="s">
        <v>1724</v>
      </c>
      <c r="E1998" s="549">
        <v>9843</v>
      </c>
      <c r="F1998" s="225"/>
      <c r="G1998" s="225"/>
      <c r="H1998" s="227"/>
      <c r="I1998" s="227"/>
      <c r="J1998" s="227"/>
      <c r="K1998" s="225"/>
      <c r="L1998" s="227"/>
    </row>
    <row r="1999" spans="1:12">
      <c r="A1999" s="545">
        <v>499</v>
      </c>
      <c r="B1999" s="546"/>
      <c r="C1999">
        <v>48892</v>
      </c>
      <c r="D1999" s="547" t="s">
        <v>1725</v>
      </c>
      <c r="E1999" s="549">
        <v>9844</v>
      </c>
      <c r="F1999" s="225"/>
      <c r="G1999" s="225"/>
      <c r="H1999" s="227"/>
      <c r="I1999" s="227"/>
      <c r="J1999" s="227"/>
      <c r="K1999" s="225"/>
      <c r="L1999" s="227"/>
    </row>
    <row r="2000" spans="1:12">
      <c r="A2000" s="548"/>
      <c r="B2000" s="548"/>
      <c r="C2000" s="94">
        <v>52969</v>
      </c>
      <c r="D2000" s="544" t="s">
        <v>1726</v>
      </c>
      <c r="E2000" s="549">
        <v>9845</v>
      </c>
    </row>
    <row r="2001" spans="1:5">
      <c r="A2001" s="548"/>
      <c r="B2001" s="548"/>
      <c r="C2001" s="94">
        <v>43252</v>
      </c>
      <c r="D2001" s="544" t="s">
        <v>1727</v>
      </c>
      <c r="E2001" s="549">
        <v>9846</v>
      </c>
    </row>
    <row r="2002" spans="1:5">
      <c r="A2002" s="548"/>
      <c r="B2002" s="548"/>
      <c r="C2002" s="94">
        <v>42413</v>
      </c>
      <c r="D2002" s="544" t="s">
        <v>1728</v>
      </c>
      <c r="E2002" s="549">
        <v>9847</v>
      </c>
    </row>
    <row r="2003" spans="1:5">
      <c r="A2003" s="548"/>
      <c r="B2003" s="548"/>
      <c r="C2003" s="94">
        <v>53189</v>
      </c>
      <c r="D2003" s="544" t="s">
        <v>1729</v>
      </c>
      <c r="E2003" s="549">
        <v>9848</v>
      </c>
    </row>
    <row r="2004" spans="1:5">
      <c r="A2004" s="548"/>
      <c r="B2004" s="548"/>
      <c r="C2004" s="94">
        <v>42415</v>
      </c>
      <c r="D2004" s="544" t="s">
        <v>1730</v>
      </c>
      <c r="E2004" s="549">
        <v>9849</v>
      </c>
    </row>
    <row r="2005" spans="1:5">
      <c r="A2005" s="548"/>
      <c r="B2005" s="548"/>
      <c r="C2005" s="94">
        <v>49525</v>
      </c>
      <c r="D2005" s="544" t="s">
        <v>1731</v>
      </c>
      <c r="E2005" s="549">
        <v>9850</v>
      </c>
    </row>
    <row r="2006" spans="1:5">
      <c r="A2006" s="548"/>
      <c r="B2006" s="548"/>
      <c r="C2006" s="94">
        <v>5145</v>
      </c>
      <c r="D2006" s="544" t="s">
        <v>1732</v>
      </c>
      <c r="E2006" s="549">
        <v>9851</v>
      </c>
    </row>
    <row r="2007" spans="1:5">
      <c r="A2007" s="548"/>
      <c r="B2007" s="548"/>
      <c r="C2007" s="94">
        <v>55694</v>
      </c>
      <c r="D2007" s="544" t="s">
        <v>1733</v>
      </c>
      <c r="E2007" s="549">
        <v>9982</v>
      </c>
    </row>
    <row r="2008" spans="1:5">
      <c r="A2008" s="548"/>
      <c r="B2008" s="548"/>
      <c r="C2008" s="94">
        <v>55701</v>
      </c>
      <c r="D2008" s="544" t="s">
        <v>1734</v>
      </c>
      <c r="E2008" s="549">
        <v>10004</v>
      </c>
    </row>
    <row r="2009" spans="1:5">
      <c r="A2009" s="548"/>
      <c r="B2009" s="548"/>
      <c r="C2009" s="94">
        <v>55702</v>
      </c>
      <c r="D2009" s="544" t="s">
        <v>1735</v>
      </c>
      <c r="E2009" s="549">
        <v>10005</v>
      </c>
    </row>
    <row r="2010" spans="1:5">
      <c r="A2010" s="548"/>
      <c r="B2010" s="548"/>
      <c r="C2010" s="94">
        <v>55703</v>
      </c>
      <c r="D2010" s="544" t="s">
        <v>1736</v>
      </c>
      <c r="E2010" s="549">
        <v>10006</v>
      </c>
    </row>
    <row r="2011" spans="1:5">
      <c r="A2011" s="548"/>
      <c r="B2011" s="548"/>
      <c r="C2011" s="94">
        <v>55704</v>
      </c>
      <c r="D2011" s="544" t="s">
        <v>1737</v>
      </c>
      <c r="E2011" s="549">
        <v>10007</v>
      </c>
    </row>
    <row r="2012" spans="1:5">
      <c r="A2012" s="548"/>
      <c r="B2012" s="548"/>
      <c r="C2012" s="94">
        <v>55705</v>
      </c>
      <c r="D2012" s="544" t="s">
        <v>1738</v>
      </c>
      <c r="E2012" s="549">
        <v>10008</v>
      </c>
    </row>
    <row r="2013" spans="1:5">
      <c r="A2013" s="548"/>
      <c r="B2013" s="548"/>
      <c r="C2013" s="94">
        <v>55706</v>
      </c>
      <c r="D2013" s="544" t="s">
        <v>1739</v>
      </c>
      <c r="E2013" s="549">
        <v>10009</v>
      </c>
    </row>
    <row r="2014" spans="1:5">
      <c r="A2014" s="548"/>
      <c r="B2014" s="548"/>
      <c r="C2014" s="94">
        <v>1520</v>
      </c>
      <c r="D2014" s="544" t="s">
        <v>1740</v>
      </c>
      <c r="E2014" s="549">
        <v>10039</v>
      </c>
    </row>
    <row r="2015" spans="1:5">
      <c r="A2015" s="548"/>
      <c r="B2015" s="548"/>
      <c r="C2015" s="94">
        <v>884</v>
      </c>
      <c r="D2015" s="544" t="s">
        <v>1741</v>
      </c>
      <c r="E2015" s="549">
        <v>10040</v>
      </c>
    </row>
    <row r="2016" spans="1:5">
      <c r="A2016" s="548"/>
      <c r="B2016" s="548"/>
      <c r="C2016" s="94">
        <v>192</v>
      </c>
      <c r="D2016" s="544" t="s">
        <v>1742</v>
      </c>
      <c r="E2016" s="549">
        <v>10041</v>
      </c>
    </row>
    <row r="2017" spans="1:5">
      <c r="A2017" s="548"/>
      <c r="B2017" s="548"/>
      <c r="C2017" s="94">
        <v>41976</v>
      </c>
      <c r="D2017" s="544" t="s">
        <v>1743</v>
      </c>
      <c r="E2017" s="549">
        <v>10042</v>
      </c>
    </row>
    <row r="2018" spans="1:5">
      <c r="A2018" s="548"/>
      <c r="B2018" s="548"/>
      <c r="C2018" s="94">
        <v>27813</v>
      </c>
      <c r="D2018" s="544" t="s">
        <v>1744</v>
      </c>
      <c r="E2018" s="549">
        <v>10043</v>
      </c>
    </row>
    <row r="2019" spans="1:5">
      <c r="A2019" s="548"/>
      <c r="B2019" s="548"/>
      <c r="C2019" s="94">
        <v>146</v>
      </c>
      <c r="D2019" s="544" t="s">
        <v>1745</v>
      </c>
      <c r="E2019" s="549">
        <v>10044</v>
      </c>
    </row>
    <row r="2020" spans="1:5">
      <c r="A2020" s="548"/>
      <c r="B2020" s="548"/>
      <c r="C2020" s="94">
        <v>29109</v>
      </c>
      <c r="D2020" s="544" t="s">
        <v>1746</v>
      </c>
      <c r="E2020" s="549">
        <v>10045</v>
      </c>
    </row>
    <row r="2021" spans="1:5">
      <c r="A2021" s="548"/>
      <c r="B2021" s="548"/>
      <c r="C2021" s="94">
        <v>170</v>
      </c>
      <c r="D2021" s="544" t="s">
        <v>1747</v>
      </c>
      <c r="E2021" s="549">
        <v>10046</v>
      </c>
    </row>
    <row r="2022" spans="1:5">
      <c r="A2022" s="548"/>
      <c r="B2022" s="548"/>
      <c r="C2022" s="94">
        <v>55715</v>
      </c>
      <c r="D2022" s="544" t="s">
        <v>1748</v>
      </c>
      <c r="E2022" s="549">
        <v>10047</v>
      </c>
    </row>
    <row r="2023" spans="1:5">
      <c r="A2023" s="548"/>
      <c r="B2023" s="548"/>
      <c r="C2023" s="94">
        <v>55716</v>
      </c>
      <c r="D2023" s="544" t="s">
        <v>1749</v>
      </c>
      <c r="E2023" s="549">
        <v>10048</v>
      </c>
    </row>
    <row r="2024" spans="1:5">
      <c r="A2024" s="548"/>
      <c r="B2024" s="548"/>
      <c r="C2024" s="94">
        <v>55717</v>
      </c>
      <c r="D2024" s="544" t="s">
        <v>1750</v>
      </c>
      <c r="E2024" s="549">
        <v>10049</v>
      </c>
    </row>
    <row r="2025" spans="1:5">
      <c r="A2025" s="548"/>
      <c r="B2025" s="548"/>
      <c r="C2025" s="94">
        <v>55718</v>
      </c>
      <c r="D2025" s="544" t="s">
        <v>1751</v>
      </c>
      <c r="E2025" s="549">
        <v>10050</v>
      </c>
    </row>
    <row r="2026" spans="1:5">
      <c r="A2026" s="548"/>
      <c r="B2026" s="548"/>
      <c r="C2026" s="94">
        <v>55719</v>
      </c>
      <c r="D2026" s="544" t="s">
        <v>1752</v>
      </c>
      <c r="E2026" s="549">
        <v>10051</v>
      </c>
    </row>
    <row r="2027" spans="1:5">
      <c r="A2027" s="548"/>
      <c r="B2027" s="548"/>
      <c r="C2027" s="94">
        <v>53177</v>
      </c>
      <c r="D2027" s="544" t="s">
        <v>1753</v>
      </c>
      <c r="E2027" s="549">
        <v>10052</v>
      </c>
    </row>
    <row r="2028" spans="1:5">
      <c r="A2028" s="548"/>
      <c r="B2028" s="548"/>
      <c r="C2028" s="94">
        <v>53175</v>
      </c>
      <c r="D2028" s="544" t="s">
        <v>1754</v>
      </c>
      <c r="E2028" s="549">
        <v>10053</v>
      </c>
    </row>
    <row r="2029" spans="1:5">
      <c r="A2029" s="548"/>
      <c r="B2029" s="548"/>
      <c r="C2029" s="94">
        <v>54112</v>
      </c>
      <c r="D2029" s="544" t="s">
        <v>1755</v>
      </c>
      <c r="E2029" s="549">
        <v>10054</v>
      </c>
    </row>
    <row r="2030" spans="1:5">
      <c r="A2030" s="548"/>
      <c r="B2030" s="548"/>
      <c r="C2030" s="94">
        <v>50668</v>
      </c>
      <c r="D2030" s="544" t="s">
        <v>1756</v>
      </c>
      <c r="E2030" s="549">
        <v>10055</v>
      </c>
    </row>
    <row r="2031" spans="1:5">
      <c r="A2031" s="548"/>
      <c r="B2031" s="548"/>
      <c r="C2031" s="94">
        <v>53924</v>
      </c>
      <c r="D2031" s="544" t="s">
        <v>1757</v>
      </c>
      <c r="E2031" s="549">
        <v>10056</v>
      </c>
    </row>
    <row r="2032" spans="1:5">
      <c r="A2032" s="548"/>
      <c r="B2032" s="548"/>
      <c r="C2032" s="94">
        <v>50670</v>
      </c>
      <c r="D2032" s="544" t="s">
        <v>1758</v>
      </c>
      <c r="E2032" s="549">
        <v>10057</v>
      </c>
    </row>
    <row r="2033" spans="1:5">
      <c r="A2033" s="548"/>
      <c r="B2033" s="548"/>
      <c r="C2033" s="94">
        <v>8977</v>
      </c>
      <c r="D2033" s="544" t="s">
        <v>1759</v>
      </c>
      <c r="E2033" s="549">
        <v>10058</v>
      </c>
    </row>
    <row r="2034" spans="1:5">
      <c r="A2034" s="548"/>
      <c r="B2034" s="548"/>
      <c r="C2034" s="94">
        <v>9383</v>
      </c>
      <c r="D2034" s="544" t="s">
        <v>1760</v>
      </c>
      <c r="E2034" s="549">
        <v>10090</v>
      </c>
    </row>
    <row r="2035" spans="1:5">
      <c r="A2035" s="548"/>
      <c r="B2035" s="548"/>
      <c r="C2035" s="94">
        <v>12450</v>
      </c>
      <c r="D2035" s="544" t="s">
        <v>1761</v>
      </c>
      <c r="E2035" s="549">
        <v>10113</v>
      </c>
    </row>
    <row r="2036" spans="1:5">
      <c r="A2036" s="548"/>
      <c r="B2036" s="548"/>
      <c r="C2036" s="94">
        <v>55756</v>
      </c>
      <c r="D2036" s="544" t="s">
        <v>1762</v>
      </c>
      <c r="E2036" s="549">
        <v>10154</v>
      </c>
    </row>
    <row r="2037" spans="1:5">
      <c r="A2037" s="548"/>
      <c r="B2037" s="548"/>
      <c r="C2037" s="94">
        <v>55757</v>
      </c>
      <c r="D2037" s="544" t="s">
        <v>1763</v>
      </c>
      <c r="E2037" s="549">
        <v>10155</v>
      </c>
    </row>
    <row r="2038" spans="1:5">
      <c r="A2038" s="548"/>
      <c r="B2038" s="548"/>
      <c r="C2038" s="94">
        <v>48275</v>
      </c>
      <c r="D2038" s="544" t="s">
        <v>1764</v>
      </c>
      <c r="E2038" s="549">
        <v>10188</v>
      </c>
    </row>
    <row r="2039" spans="1:5">
      <c r="A2039" s="548"/>
      <c r="B2039" s="548"/>
      <c r="C2039" s="94">
        <v>55760</v>
      </c>
      <c r="D2039" s="544" t="s">
        <v>1765</v>
      </c>
      <c r="E2039" s="549">
        <v>10189</v>
      </c>
    </row>
    <row r="2040" spans="1:5">
      <c r="A2040" s="548"/>
      <c r="B2040" s="548"/>
      <c r="C2040" s="94">
        <v>55761</v>
      </c>
      <c r="D2040" s="544" t="s">
        <v>1766</v>
      </c>
      <c r="E2040" s="549">
        <v>10190</v>
      </c>
    </row>
    <row r="2041" spans="1:5">
      <c r="A2041" s="548"/>
      <c r="B2041" s="548"/>
      <c r="C2041" s="94">
        <v>55762</v>
      </c>
      <c r="D2041" s="544" t="s">
        <v>1767</v>
      </c>
      <c r="E2041" s="549">
        <v>10191</v>
      </c>
    </row>
    <row r="2042" spans="1:5">
      <c r="A2042" s="548"/>
      <c r="B2042" s="548"/>
      <c r="C2042" s="94">
        <v>55763</v>
      </c>
      <c r="D2042" s="544" t="s">
        <v>1768</v>
      </c>
      <c r="E2042" s="549">
        <v>10192</v>
      </c>
    </row>
    <row r="2043" spans="1:5">
      <c r="A2043" s="548"/>
      <c r="B2043" s="548"/>
      <c r="C2043" s="94">
        <v>48389</v>
      </c>
      <c r="D2043" s="544" t="s">
        <v>1769</v>
      </c>
      <c r="E2043" s="549">
        <v>10193</v>
      </c>
    </row>
    <row r="2044" spans="1:5">
      <c r="A2044" s="548"/>
      <c r="B2044" s="548"/>
      <c r="C2044" s="94">
        <v>49720</v>
      </c>
      <c r="D2044" s="544" t="s">
        <v>1770</v>
      </c>
      <c r="E2044" s="549">
        <v>10194</v>
      </c>
    </row>
    <row r="2045" spans="1:5">
      <c r="A2045" s="548"/>
      <c r="B2045" s="548"/>
      <c r="C2045" s="94">
        <v>45345</v>
      </c>
      <c r="D2045" s="544" t="s">
        <v>1771</v>
      </c>
      <c r="E2045" s="549">
        <v>10195</v>
      </c>
    </row>
    <row r="2046" spans="1:5">
      <c r="A2046" s="548"/>
      <c r="B2046" s="548"/>
      <c r="C2046" s="94">
        <v>55773</v>
      </c>
      <c r="D2046" s="544" t="s">
        <v>1772</v>
      </c>
      <c r="E2046" s="549">
        <v>10226</v>
      </c>
    </row>
    <row r="2047" spans="1:5">
      <c r="A2047" s="548"/>
      <c r="B2047" s="548"/>
      <c r="C2047" s="94">
        <v>55774</v>
      </c>
      <c r="D2047" s="544" t="s">
        <v>1773</v>
      </c>
      <c r="E2047" s="549">
        <v>10227</v>
      </c>
    </row>
    <row r="2048" spans="1:5">
      <c r="A2048" s="548"/>
      <c r="B2048" s="548"/>
      <c r="C2048" s="94">
        <v>46372</v>
      </c>
      <c r="D2048" s="544" t="s">
        <v>1774</v>
      </c>
      <c r="E2048" s="549">
        <v>10257</v>
      </c>
    </row>
    <row r="2049" spans="1:5">
      <c r="A2049" s="548"/>
      <c r="B2049" s="548"/>
      <c r="C2049" s="94">
        <v>53158</v>
      </c>
      <c r="D2049" s="544" t="s">
        <v>1775</v>
      </c>
      <c r="E2049" s="549">
        <v>10258</v>
      </c>
    </row>
    <row r="2050" spans="1:5">
      <c r="A2050" s="548"/>
      <c r="B2050" s="548"/>
      <c r="C2050" s="94">
        <v>48919</v>
      </c>
      <c r="D2050" s="544" t="s">
        <v>1776</v>
      </c>
      <c r="E2050" s="549">
        <v>10259</v>
      </c>
    </row>
    <row r="2051" spans="1:5">
      <c r="A2051" s="548"/>
      <c r="B2051" s="548"/>
      <c r="C2051" s="94">
        <v>46373</v>
      </c>
      <c r="D2051" s="544" t="s">
        <v>1777</v>
      </c>
      <c r="E2051" s="549">
        <v>10260</v>
      </c>
    </row>
    <row r="2052" spans="1:5">
      <c r="A2052" s="548"/>
      <c r="B2052" s="548"/>
      <c r="C2052" s="94">
        <v>55782</v>
      </c>
      <c r="D2052" s="544" t="s">
        <v>1778</v>
      </c>
      <c r="E2052" s="549">
        <v>10261</v>
      </c>
    </row>
    <row r="2053" spans="1:5">
      <c r="A2053" s="548"/>
      <c r="B2053" s="548"/>
      <c r="C2053" s="94">
        <v>55783</v>
      </c>
      <c r="D2053" s="544" t="s">
        <v>1779</v>
      </c>
      <c r="E2053" s="549">
        <v>10262</v>
      </c>
    </row>
    <row r="2054" spans="1:5">
      <c r="A2054" s="548"/>
      <c r="B2054" s="548"/>
      <c r="C2054" s="94">
        <v>55784</v>
      </c>
      <c r="D2054" s="544" t="s">
        <v>1780</v>
      </c>
      <c r="E2054" s="549">
        <v>10263</v>
      </c>
    </row>
    <row r="2055" spans="1:5">
      <c r="A2055" s="548"/>
      <c r="B2055" s="548"/>
      <c r="C2055" s="94">
        <v>55785</v>
      </c>
      <c r="D2055" s="544" t="s">
        <v>1781</v>
      </c>
      <c r="E2055" s="549">
        <v>10264</v>
      </c>
    </row>
    <row r="2056" spans="1:5">
      <c r="A2056" s="548"/>
      <c r="B2056" s="548"/>
      <c r="C2056" s="94">
        <v>55786</v>
      </c>
      <c r="D2056" s="544" t="s">
        <v>1782</v>
      </c>
      <c r="E2056" s="549">
        <v>10265</v>
      </c>
    </row>
    <row r="2057" spans="1:5">
      <c r="A2057" s="548"/>
      <c r="B2057" s="548"/>
      <c r="C2057" s="94">
        <v>55787</v>
      </c>
      <c r="D2057" s="544" t="s">
        <v>1783</v>
      </c>
      <c r="E2057" s="549">
        <v>10266</v>
      </c>
    </row>
    <row r="2058" spans="1:5">
      <c r="A2058" s="548"/>
      <c r="B2058" s="548"/>
      <c r="C2058" s="94">
        <v>55788</v>
      </c>
      <c r="D2058" s="544" t="s">
        <v>1784</v>
      </c>
      <c r="E2058" s="549">
        <v>10267</v>
      </c>
    </row>
    <row r="2059" spans="1:5">
      <c r="A2059" s="548"/>
      <c r="B2059" s="548"/>
      <c r="C2059" s="94">
        <v>55789</v>
      </c>
      <c r="D2059" s="544" t="s">
        <v>1785</v>
      </c>
      <c r="E2059" s="549">
        <v>10268</v>
      </c>
    </row>
    <row r="2060" spans="1:5">
      <c r="A2060" s="548"/>
      <c r="B2060" s="548"/>
      <c r="C2060" s="94">
        <v>55790</v>
      </c>
      <c r="D2060" s="544" t="s">
        <v>1786</v>
      </c>
      <c r="E2060" s="549">
        <v>10269</v>
      </c>
    </row>
    <row r="2061" spans="1:5">
      <c r="A2061" s="548"/>
      <c r="B2061" s="548"/>
      <c r="C2061" s="94">
        <v>55791</v>
      </c>
      <c r="D2061" s="544" t="s">
        <v>1787</v>
      </c>
      <c r="E2061" s="549">
        <v>10270</v>
      </c>
    </row>
    <row r="2062" spans="1:5">
      <c r="A2062" s="548"/>
      <c r="B2062" s="548"/>
      <c r="C2062" s="94">
        <v>55792</v>
      </c>
      <c r="D2062" s="544" t="s">
        <v>1788</v>
      </c>
      <c r="E2062" s="549">
        <v>10271</v>
      </c>
    </row>
    <row r="2063" spans="1:5">
      <c r="A2063" s="548"/>
      <c r="B2063" s="548"/>
      <c r="C2063" s="94">
        <v>55793</v>
      </c>
      <c r="D2063" s="544" t="s">
        <v>1789</v>
      </c>
      <c r="E2063" s="549">
        <v>10272</v>
      </c>
    </row>
    <row r="2064" spans="1:5">
      <c r="A2064" s="548"/>
      <c r="B2064" s="548"/>
      <c r="C2064" s="94">
        <v>48255</v>
      </c>
      <c r="D2064" s="544" t="s">
        <v>1790</v>
      </c>
      <c r="E2064" s="549">
        <v>10498</v>
      </c>
    </row>
    <row r="2065" spans="1:5">
      <c r="A2065" s="548"/>
      <c r="B2065" s="548"/>
      <c r="C2065" s="94">
        <v>17306</v>
      </c>
      <c r="D2065" s="544" t="s">
        <v>1791</v>
      </c>
      <c r="E2065" s="549">
        <v>10506</v>
      </c>
    </row>
    <row r="2066" spans="1:5">
      <c r="A2066" s="548"/>
      <c r="B2066" s="548"/>
      <c r="C2066" s="94">
        <v>48521</v>
      </c>
      <c r="D2066" s="544" t="s">
        <v>1792</v>
      </c>
      <c r="E2066" s="549">
        <v>10532</v>
      </c>
    </row>
    <row r="2067" spans="1:5">
      <c r="A2067" s="548"/>
      <c r="B2067" s="548"/>
      <c r="C2067" s="94">
        <v>8355</v>
      </c>
      <c r="D2067" s="544" t="s">
        <v>1793</v>
      </c>
      <c r="E2067" s="549">
        <v>10546</v>
      </c>
    </row>
    <row r="2068" spans="1:5">
      <c r="A2068" s="548"/>
      <c r="B2068" s="548"/>
      <c r="C2068" s="94">
        <v>55968</v>
      </c>
      <c r="D2068" s="544" t="s">
        <v>1794</v>
      </c>
      <c r="E2068" s="549">
        <v>10577</v>
      </c>
    </row>
    <row r="2069" spans="1:5">
      <c r="A2069" s="548"/>
      <c r="B2069" s="548"/>
      <c r="C2069" s="94">
        <v>50695</v>
      </c>
      <c r="D2069" s="544" t="s">
        <v>1795</v>
      </c>
      <c r="E2069" s="549">
        <v>10578</v>
      </c>
    </row>
    <row r="2070" spans="1:5">
      <c r="A2070" s="548"/>
      <c r="B2070" s="548"/>
      <c r="C2070" s="94">
        <v>33310</v>
      </c>
      <c r="D2070" s="544" t="s">
        <v>1796</v>
      </c>
      <c r="E2070" s="549">
        <v>10645</v>
      </c>
    </row>
    <row r="2071" spans="1:5">
      <c r="A2071" s="548"/>
      <c r="B2071" s="548"/>
      <c r="C2071" s="94">
        <v>48388</v>
      </c>
      <c r="D2071" s="544" t="s">
        <v>1797</v>
      </c>
      <c r="E2071" s="549">
        <v>10653</v>
      </c>
    </row>
    <row r="2072" spans="1:5">
      <c r="A2072" s="548"/>
      <c r="B2072" s="548"/>
      <c r="C2072" s="94">
        <v>31236</v>
      </c>
      <c r="D2072" s="544" t="s">
        <v>1798</v>
      </c>
      <c r="E2072" s="549">
        <v>10702</v>
      </c>
    </row>
    <row r="2073" spans="1:5">
      <c r="A2073" s="548"/>
      <c r="B2073" s="548"/>
      <c r="C2073" s="94">
        <v>37954</v>
      </c>
      <c r="D2073" s="544" t="s">
        <v>1799</v>
      </c>
      <c r="E2073" s="549">
        <v>10705</v>
      </c>
    </row>
    <row r="2074" spans="1:5">
      <c r="A2074" s="548"/>
      <c r="B2074" s="548"/>
      <c r="C2074" s="94">
        <v>56031</v>
      </c>
      <c r="D2074" s="544" t="s">
        <v>1800</v>
      </c>
      <c r="E2074" s="549">
        <v>10709</v>
      </c>
    </row>
    <row r="2075" spans="1:5">
      <c r="A2075" s="548"/>
      <c r="B2075" s="548"/>
      <c r="C2075" s="94">
        <v>56032</v>
      </c>
      <c r="D2075" s="544" t="s">
        <v>1801</v>
      </c>
      <c r="E2075" s="549">
        <v>10710</v>
      </c>
    </row>
    <row r="2076" spans="1:5">
      <c r="A2076" s="548"/>
      <c r="B2076" s="548"/>
      <c r="C2076" s="94">
        <v>56089</v>
      </c>
      <c r="D2076" s="544" t="s">
        <v>1802</v>
      </c>
      <c r="E2076" s="549">
        <v>10789</v>
      </c>
    </row>
    <row r="2077" spans="1:5">
      <c r="A2077" s="548"/>
      <c r="B2077" s="548"/>
      <c r="C2077" s="94">
        <v>56090</v>
      </c>
      <c r="D2077" s="544" t="s">
        <v>1803</v>
      </c>
      <c r="E2077" s="549">
        <v>10790</v>
      </c>
    </row>
    <row r="2078" spans="1:5">
      <c r="A2078" s="548"/>
      <c r="B2078" s="548"/>
      <c r="C2078" s="94">
        <v>56104</v>
      </c>
      <c r="D2078" s="544" t="s">
        <v>1804</v>
      </c>
      <c r="E2078" s="549">
        <v>10814</v>
      </c>
    </row>
    <row r="2079" spans="1:5">
      <c r="A2079" s="548"/>
      <c r="B2079" s="548"/>
      <c r="C2079" s="94">
        <v>56105</v>
      </c>
      <c r="D2079" s="544" t="s">
        <v>1805</v>
      </c>
      <c r="E2079" s="549">
        <v>10815</v>
      </c>
    </row>
    <row r="2080" spans="1:5">
      <c r="A2080" s="548"/>
      <c r="B2080" s="548"/>
      <c r="C2080" s="94">
        <v>56106</v>
      </c>
      <c r="D2080" s="544" t="s">
        <v>1806</v>
      </c>
      <c r="E2080" s="549">
        <v>10816</v>
      </c>
    </row>
    <row r="2081" spans="1:5">
      <c r="A2081" s="548"/>
      <c r="B2081" s="548"/>
      <c r="C2081" s="94">
        <v>56107</v>
      </c>
      <c r="D2081" s="544" t="s">
        <v>1807</v>
      </c>
      <c r="E2081" s="549">
        <v>10817</v>
      </c>
    </row>
    <row r="2082" spans="1:5">
      <c r="A2082" s="548"/>
      <c r="B2082" s="548"/>
      <c r="C2082" s="94">
        <v>56108</v>
      </c>
      <c r="D2082" s="544" t="s">
        <v>1808</v>
      </c>
      <c r="E2082" s="549">
        <v>10818</v>
      </c>
    </row>
    <row r="2083" spans="1:5">
      <c r="A2083" s="548"/>
      <c r="B2083" s="548"/>
      <c r="C2083" s="94">
        <v>56109</v>
      </c>
      <c r="D2083" s="544" t="s">
        <v>1809</v>
      </c>
      <c r="E2083" s="549">
        <v>10819</v>
      </c>
    </row>
    <row r="2084" spans="1:5">
      <c r="A2084" s="548"/>
      <c r="B2084" s="548"/>
      <c r="C2084" s="94">
        <v>56110</v>
      </c>
      <c r="D2084" s="544" t="s">
        <v>1810</v>
      </c>
      <c r="E2084" s="549">
        <v>10820</v>
      </c>
    </row>
    <row r="2085" spans="1:5">
      <c r="A2085" s="548"/>
      <c r="B2085" s="548"/>
      <c r="C2085" s="94">
        <v>56111</v>
      </c>
      <c r="D2085" s="544" t="s">
        <v>1811</v>
      </c>
      <c r="E2085" s="549">
        <v>10821</v>
      </c>
    </row>
    <row r="2086" spans="1:5">
      <c r="A2086" s="548"/>
      <c r="B2086" s="548"/>
      <c r="C2086" s="94">
        <v>56112</v>
      </c>
      <c r="D2086" s="544" t="s">
        <v>1812</v>
      </c>
      <c r="E2086" s="549">
        <v>10822</v>
      </c>
    </row>
    <row r="2087" spans="1:5">
      <c r="A2087" s="548"/>
      <c r="B2087" s="548"/>
      <c r="C2087" s="94">
        <v>56113</v>
      </c>
      <c r="D2087" s="544" t="s">
        <v>1813</v>
      </c>
      <c r="E2087" s="549">
        <v>10823</v>
      </c>
    </row>
    <row r="2088" spans="1:5">
      <c r="A2088" s="548"/>
      <c r="B2088" s="548"/>
      <c r="C2088" s="94">
        <v>56114</v>
      </c>
      <c r="D2088" s="544" t="s">
        <v>1814</v>
      </c>
      <c r="E2088" s="549">
        <v>10824</v>
      </c>
    </row>
    <row r="2089" spans="1:5">
      <c r="A2089" s="548"/>
      <c r="B2089" s="548"/>
      <c r="C2089" s="94">
        <v>56211</v>
      </c>
      <c r="D2089" s="544" t="s">
        <v>1815</v>
      </c>
      <c r="E2089" s="549">
        <v>10940</v>
      </c>
    </row>
    <row r="2090" spans="1:5">
      <c r="A2090" s="548"/>
      <c r="B2090" s="548"/>
      <c r="C2090" s="94">
        <v>56212</v>
      </c>
      <c r="D2090" s="544" t="s">
        <v>1816</v>
      </c>
      <c r="E2090" s="549">
        <v>10941</v>
      </c>
    </row>
    <row r="2091" spans="1:5">
      <c r="A2091" s="548"/>
      <c r="B2091" s="548"/>
      <c r="C2091" s="94">
        <v>56213</v>
      </c>
      <c r="D2091" s="544" t="s">
        <v>1817</v>
      </c>
      <c r="E2091" s="549">
        <v>10942</v>
      </c>
    </row>
    <row r="2092" spans="1:5">
      <c r="A2092" s="548"/>
      <c r="B2092" s="548"/>
      <c r="C2092" s="94">
        <v>56214</v>
      </c>
      <c r="D2092" s="544" t="s">
        <v>1818</v>
      </c>
      <c r="E2092" s="549">
        <v>10943</v>
      </c>
    </row>
    <row r="2093" spans="1:5">
      <c r="A2093" s="548"/>
      <c r="B2093" s="548"/>
      <c r="C2093" s="94">
        <v>56215</v>
      </c>
      <c r="D2093" s="544" t="s">
        <v>1819</v>
      </c>
      <c r="E2093" s="549">
        <v>10944</v>
      </c>
    </row>
    <row r="2094" spans="1:5">
      <c r="A2094" s="548"/>
      <c r="B2094" s="548"/>
      <c r="C2094" s="94">
        <v>56216</v>
      </c>
      <c r="D2094" s="544" t="s">
        <v>1820</v>
      </c>
      <c r="E2094" s="549">
        <v>10945</v>
      </c>
    </row>
    <row r="2095" spans="1:5">
      <c r="A2095" s="548"/>
      <c r="B2095" s="548"/>
      <c r="C2095" s="94">
        <v>56217</v>
      </c>
      <c r="D2095" s="544" t="s">
        <v>1821</v>
      </c>
      <c r="E2095" s="549">
        <v>10946</v>
      </c>
    </row>
    <row r="2096" spans="1:5">
      <c r="A2096" s="548"/>
      <c r="B2096" s="548"/>
      <c r="C2096" s="94">
        <v>56218</v>
      </c>
      <c r="D2096" s="544" t="s">
        <v>1822</v>
      </c>
      <c r="E2096" s="549">
        <v>10947</v>
      </c>
    </row>
    <row r="2097" spans="1:5">
      <c r="A2097" s="548"/>
      <c r="B2097" s="548"/>
      <c r="C2097" s="94">
        <v>56219</v>
      </c>
      <c r="D2097" s="544" t="s">
        <v>1823</v>
      </c>
      <c r="E2097" s="549">
        <v>10948</v>
      </c>
    </row>
    <row r="2098" spans="1:5">
      <c r="A2098" s="548"/>
      <c r="B2098" s="548"/>
      <c r="C2098" s="94">
        <v>56220</v>
      </c>
      <c r="D2098" s="544" t="s">
        <v>1824</v>
      </c>
      <c r="E2098" s="549">
        <v>10949</v>
      </c>
    </row>
    <row r="2099" spans="1:5">
      <c r="A2099" s="548"/>
      <c r="B2099" s="548"/>
      <c r="C2099" s="94">
        <v>56221</v>
      </c>
      <c r="D2099" s="544" t="s">
        <v>1825</v>
      </c>
      <c r="E2099" s="549">
        <v>10950</v>
      </c>
    </row>
    <row r="2100" spans="1:5">
      <c r="A2100" s="548"/>
      <c r="B2100" s="548"/>
      <c r="C2100" s="94">
        <v>56222</v>
      </c>
      <c r="D2100" s="544" t="s">
        <v>1825</v>
      </c>
      <c r="E2100" s="549">
        <v>10951</v>
      </c>
    </row>
    <row r="2101" spans="1:5">
      <c r="A2101" s="548"/>
      <c r="B2101" s="548"/>
      <c r="C2101" s="94">
        <v>56223</v>
      </c>
      <c r="D2101" s="544" t="s">
        <v>1826</v>
      </c>
      <c r="E2101" s="549">
        <v>10952</v>
      </c>
    </row>
    <row r="2102" spans="1:5">
      <c r="A2102" s="548"/>
      <c r="B2102" s="548"/>
      <c r="C2102" s="94">
        <v>56224</v>
      </c>
      <c r="D2102" s="544" t="s">
        <v>1827</v>
      </c>
      <c r="E2102" s="549">
        <v>10953</v>
      </c>
    </row>
    <row r="2103" spans="1:5">
      <c r="A2103" s="548"/>
      <c r="B2103" s="548"/>
      <c r="C2103" s="94">
        <v>56225</v>
      </c>
      <c r="D2103" s="544" t="s">
        <v>1828</v>
      </c>
      <c r="E2103" s="549">
        <v>10954</v>
      </c>
    </row>
    <row r="2104" spans="1:5">
      <c r="A2104" s="548"/>
      <c r="B2104" s="548"/>
      <c r="C2104" s="94">
        <v>56226</v>
      </c>
      <c r="D2104" s="544" t="s">
        <v>1829</v>
      </c>
      <c r="E2104" s="549">
        <v>10955</v>
      </c>
    </row>
    <row r="2105" spans="1:5">
      <c r="A2105" s="548"/>
      <c r="B2105" s="548"/>
      <c r="C2105" s="94">
        <v>56227</v>
      </c>
      <c r="D2105" s="544" t="s">
        <v>1830</v>
      </c>
      <c r="E2105" s="549">
        <v>10956</v>
      </c>
    </row>
    <row r="2106" spans="1:5">
      <c r="A2106" s="548"/>
      <c r="B2106" s="548"/>
      <c r="C2106" s="94">
        <v>56228</v>
      </c>
      <c r="D2106" s="544" t="s">
        <v>1831</v>
      </c>
      <c r="E2106" s="549">
        <v>10957</v>
      </c>
    </row>
    <row r="2107" spans="1:5">
      <c r="A2107" s="548"/>
      <c r="B2107" s="548"/>
      <c r="C2107" s="94">
        <v>56229</v>
      </c>
      <c r="D2107" s="544" t="s">
        <v>1832</v>
      </c>
      <c r="E2107" s="549">
        <v>10958</v>
      </c>
    </row>
    <row r="2108" spans="1:5">
      <c r="A2108" s="548"/>
      <c r="B2108" s="548"/>
      <c r="C2108" s="94">
        <v>56267</v>
      </c>
      <c r="D2108" s="544" t="s">
        <v>1833</v>
      </c>
      <c r="E2108" s="549">
        <v>10998</v>
      </c>
    </row>
    <row r="2109" spans="1:5">
      <c r="A2109" s="548"/>
      <c r="B2109" s="548"/>
      <c r="C2109" s="94">
        <v>33597</v>
      </c>
      <c r="D2109" s="544" t="s">
        <v>1834</v>
      </c>
      <c r="E2109" s="549">
        <v>10999</v>
      </c>
    </row>
    <row r="2110" spans="1:5">
      <c r="A2110" s="548"/>
      <c r="B2110" s="548"/>
      <c r="C2110" s="94">
        <v>56268</v>
      </c>
      <c r="D2110" s="544" t="s">
        <v>1835</v>
      </c>
      <c r="E2110" s="549">
        <v>11000</v>
      </c>
    </row>
    <row r="2111" spans="1:5">
      <c r="A2111" s="548"/>
      <c r="B2111" s="548"/>
      <c r="C2111" s="94">
        <v>56269</v>
      </c>
      <c r="D2111" s="544" t="s">
        <v>1836</v>
      </c>
      <c r="E2111" s="549">
        <v>11001</v>
      </c>
    </row>
    <row r="2112" spans="1:5">
      <c r="A2112" s="548"/>
      <c r="B2112" s="548"/>
      <c r="C2112" s="94">
        <v>56270</v>
      </c>
      <c r="D2112" s="544" t="s">
        <v>1837</v>
      </c>
      <c r="E2112" s="549">
        <v>11002</v>
      </c>
    </row>
    <row r="2113" spans="1:5">
      <c r="A2113" s="548"/>
      <c r="B2113" s="548"/>
      <c r="C2113" s="94">
        <v>56271</v>
      </c>
      <c r="D2113" s="544" t="s">
        <v>1838</v>
      </c>
      <c r="E2113" s="549">
        <v>11003</v>
      </c>
    </row>
  </sheetData>
  <mergeCells count="2">
    <mergeCell ref="A1:L1"/>
    <mergeCell ref="A2:L2"/>
  </mergeCells>
  <pageMargins left="0.31496062992125984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3"/>
  <sheetViews>
    <sheetView showGridLines="0" tabSelected="1" topLeftCell="A61" zoomScale="182" zoomScaleNormal="182" workbookViewId="0">
      <selection activeCell="B12" sqref="B12:D12"/>
    </sheetView>
  </sheetViews>
  <sheetFormatPr defaultRowHeight="14.25"/>
  <cols>
    <col min="1" max="1" width="3" style="33" customWidth="1"/>
    <col min="2" max="2" width="2.375" style="33" customWidth="1"/>
    <col min="3" max="3" width="15" style="33" customWidth="1"/>
    <col min="4" max="4" width="1.75" style="33" customWidth="1"/>
    <col min="5" max="5" width="1.625" style="33" customWidth="1"/>
    <col min="6" max="6" width="2.375" style="33" customWidth="1"/>
    <col min="7" max="7" width="3.5" style="33" customWidth="1"/>
    <col min="8" max="8" width="3.75" style="33" customWidth="1"/>
    <col min="9" max="9" width="3.875" style="33" customWidth="1"/>
    <col min="10" max="10" width="0.75" style="33" customWidth="1"/>
    <col min="11" max="11" width="2.375" style="33" customWidth="1"/>
    <col min="12" max="12" width="1.625" style="33" customWidth="1"/>
    <col min="13" max="13" width="1.75" style="33" customWidth="1"/>
    <col min="14" max="14" width="2.75" style="33" customWidth="1"/>
    <col min="15" max="15" width="0.25" style="33" customWidth="1"/>
    <col min="16" max="16" width="2.375" style="33" customWidth="1"/>
    <col min="17" max="17" width="2.75" style="33" customWidth="1"/>
    <col min="18" max="18" width="0.375" style="33" customWidth="1"/>
    <col min="19" max="19" width="2.875" style="33" customWidth="1"/>
    <col min="20" max="20" width="3" style="33" customWidth="1"/>
    <col min="21" max="21" width="0.25" style="33" customWidth="1"/>
    <col min="22" max="22" width="2.75" style="33" customWidth="1"/>
    <col min="23" max="23" width="2.875" style="33" customWidth="1"/>
    <col min="24" max="24" width="0.25" style="33" customWidth="1"/>
    <col min="25" max="25" width="2.625" style="33" customWidth="1"/>
    <col min="26" max="26" width="2.875" style="33" customWidth="1"/>
    <col min="27" max="27" width="0.25" style="33" customWidth="1"/>
    <col min="28" max="28" width="2.5" style="33" customWidth="1"/>
    <col min="29" max="29" width="2.625" style="33" customWidth="1"/>
    <col min="30" max="30" width="0.25" style="33" customWidth="1"/>
    <col min="31" max="31" width="2.75" style="33" customWidth="1"/>
    <col min="32" max="32" width="3" style="33" customWidth="1"/>
    <col min="33" max="33" width="0.375" style="33" customWidth="1"/>
    <col min="34" max="34" width="3.375" style="33" customWidth="1"/>
    <col min="35" max="35" width="9" style="33"/>
    <col min="36" max="36" width="0" style="33" hidden="1" customWidth="1"/>
    <col min="37" max="16384" width="9" style="33"/>
  </cols>
  <sheetData>
    <row r="1" spans="1:36" s="134" customFormat="1" ht="18" customHeight="1">
      <c r="A1" s="39"/>
      <c r="B1" s="39"/>
      <c r="C1" s="39"/>
      <c r="D1" s="331" t="s">
        <v>42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3"/>
      <c r="AC1" s="333"/>
      <c r="AD1" s="39"/>
      <c r="AE1" s="39"/>
      <c r="AF1" s="39"/>
      <c r="AG1" s="39"/>
      <c r="AH1" s="39"/>
    </row>
    <row r="2" spans="1:36" ht="15.75">
      <c r="D2" s="358" t="s">
        <v>40</v>
      </c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</row>
    <row r="3" spans="1:36" ht="15.75">
      <c r="D3" s="359" t="s">
        <v>41</v>
      </c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</row>
    <row r="4" spans="1:36" ht="6.75" customHeight="1"/>
    <row r="5" spans="1:36">
      <c r="AJ5" s="33" t="s">
        <v>56</v>
      </c>
    </row>
    <row r="6" spans="1:36" ht="18" customHeight="1">
      <c r="M6" s="132"/>
      <c r="AJ6" s="135" t="s">
        <v>57</v>
      </c>
    </row>
    <row r="7" spans="1:36" ht="18" customHeight="1">
      <c r="G7" s="136"/>
      <c r="H7" s="137" t="s">
        <v>55</v>
      </c>
      <c r="I7" s="137"/>
      <c r="J7" s="138"/>
      <c r="K7" s="297" t="s">
        <v>56</v>
      </c>
      <c r="L7" s="298"/>
      <c r="M7" s="298"/>
      <c r="N7" s="298"/>
      <c r="O7" s="298"/>
      <c r="P7" s="298"/>
      <c r="Q7" s="298"/>
      <c r="R7" s="298"/>
      <c r="S7" s="299"/>
      <c r="T7" s="136"/>
      <c r="U7" s="136"/>
      <c r="V7" s="136"/>
      <c r="W7" s="136"/>
      <c r="AJ7" s="135" t="s">
        <v>58</v>
      </c>
    </row>
    <row r="8" spans="1:36" ht="15.75">
      <c r="C8" s="40" t="s">
        <v>47</v>
      </c>
      <c r="E8" s="40"/>
      <c r="F8" s="40"/>
      <c r="G8" s="40"/>
      <c r="H8" s="40"/>
      <c r="I8" s="372"/>
      <c r="J8" s="373"/>
      <c r="K8" s="374"/>
      <c r="L8" s="374"/>
      <c r="M8" s="375"/>
      <c r="N8" s="41" t="s">
        <v>46</v>
      </c>
      <c r="O8" s="40"/>
      <c r="P8" s="376"/>
      <c r="Q8" s="377"/>
      <c r="R8" s="377"/>
      <c r="S8" s="377"/>
      <c r="T8" s="378"/>
      <c r="U8" s="378"/>
      <c r="V8" s="378"/>
      <c r="W8" s="378"/>
      <c r="X8" s="378"/>
      <c r="Y8" s="378"/>
      <c r="Z8" s="378"/>
      <c r="AA8" s="378"/>
      <c r="AB8" s="379"/>
    </row>
    <row r="9" spans="1:36" ht="9" customHeight="1" thickBot="1"/>
    <row r="10" spans="1:36" ht="18.75" thickBot="1">
      <c r="A10" s="467" t="s">
        <v>17</v>
      </c>
      <c r="B10" s="398"/>
      <c r="C10" s="469"/>
      <c r="D10" s="469"/>
      <c r="E10" s="469"/>
      <c r="F10" s="469"/>
      <c r="G10" s="469"/>
      <c r="H10" s="469"/>
      <c r="I10" s="470"/>
      <c r="J10" s="139"/>
      <c r="K10" s="139"/>
      <c r="L10" s="140"/>
      <c r="M10" s="141"/>
      <c r="N10" s="141"/>
      <c r="O10" s="141"/>
      <c r="P10" s="141"/>
      <c r="Q10" s="401" t="s">
        <v>18</v>
      </c>
      <c r="R10" s="402"/>
      <c r="S10" s="398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400"/>
    </row>
    <row r="11" spans="1:36" ht="15" thickBot="1">
      <c r="A11" s="468"/>
      <c r="B11" s="511" t="s">
        <v>30</v>
      </c>
      <c r="C11" s="512"/>
      <c r="D11" s="513"/>
      <c r="E11" s="514" t="s">
        <v>2</v>
      </c>
      <c r="F11" s="515"/>
      <c r="G11" s="471" t="s">
        <v>64</v>
      </c>
      <c r="H11" s="472"/>
      <c r="I11" s="473"/>
      <c r="J11" s="142"/>
      <c r="K11" s="142"/>
      <c r="L11" s="143"/>
      <c r="M11" s="143"/>
      <c r="N11" s="144"/>
      <c r="O11" s="144"/>
      <c r="P11" s="144"/>
      <c r="Q11" s="403"/>
      <c r="R11" s="404"/>
      <c r="S11" s="533" t="s">
        <v>30</v>
      </c>
      <c r="T11" s="535"/>
      <c r="U11" s="535"/>
      <c r="V11" s="535"/>
      <c r="W11" s="535"/>
      <c r="X11" s="535"/>
      <c r="Y11" s="535"/>
      <c r="Z11" s="394"/>
      <c r="AA11" s="86"/>
      <c r="AB11" s="533" t="s">
        <v>2</v>
      </c>
      <c r="AC11" s="534"/>
      <c r="AD11" s="87"/>
      <c r="AE11" s="407" t="s">
        <v>36</v>
      </c>
      <c r="AF11" s="408"/>
      <c r="AG11" s="408"/>
      <c r="AH11" s="409"/>
    </row>
    <row r="12" spans="1:36" ht="15" customHeight="1">
      <c r="A12" s="114" t="s">
        <v>17</v>
      </c>
      <c r="B12" s="522"/>
      <c r="C12" s="523"/>
      <c r="D12" s="524"/>
      <c r="E12" s="516" t="str">
        <f>IF(ISNA(VLOOKUP($B12,licencje!$D$4:$E$3201,1,FALSE)),"",VLOOKUP($B12,licencje!$D$4:$E$3201,2,FALSE))</f>
        <v/>
      </c>
      <c r="F12" s="517"/>
      <c r="G12" s="51"/>
      <c r="H12" s="52"/>
      <c r="I12" s="119"/>
      <c r="J12" s="58"/>
      <c r="K12" s="58"/>
      <c r="L12" s="59"/>
      <c r="M12" s="60"/>
      <c r="N12" s="61"/>
      <c r="O12" s="61"/>
      <c r="P12" s="58"/>
      <c r="Q12" s="452" t="s">
        <v>18</v>
      </c>
      <c r="R12" s="453"/>
      <c r="S12" s="536"/>
      <c r="T12" s="537"/>
      <c r="U12" s="537"/>
      <c r="V12" s="537"/>
      <c r="W12" s="537"/>
      <c r="X12" s="537"/>
      <c r="Y12" s="537"/>
      <c r="Z12" s="538"/>
      <c r="AA12" s="145"/>
      <c r="AB12" s="518" t="str">
        <f>IF(ISNA(VLOOKUP($S12,licencje!$D$4:$E$3201,1,FALSE)),"",VLOOKUP($S12,licencje!$D$4:$E$3201,2,FALSE))</f>
        <v/>
      </c>
      <c r="AC12" s="519"/>
      <c r="AD12" s="146" t="str">
        <f>IF(ISNA(VLOOKUP($A11,[1]licencje!$C$4:$E$3201,1,FALSE)),"",VLOOKUP($A11,[1]licencje!$C$4:$E$3201,3,FALSE))</f>
        <v/>
      </c>
      <c r="AE12" s="83" t="str">
        <f>IF(ISNA(VLOOKUP($A11,[1]licencje!$C$4:$E$3201,1,FALSE)),"",VLOOKUP($A11,[1]licencje!$C$4:$E$3201,3,FALSE))</f>
        <v/>
      </c>
      <c r="AF12" s="53"/>
      <c r="AG12" s="405"/>
      <c r="AH12" s="406"/>
    </row>
    <row r="13" spans="1:36" ht="15" customHeight="1">
      <c r="A13" s="129" t="s">
        <v>19</v>
      </c>
      <c r="B13" s="525"/>
      <c r="C13" s="526"/>
      <c r="D13" s="527"/>
      <c r="E13" s="518" t="str">
        <f>IF(ISNA(VLOOKUP($B13,licencje!$D$4:$E$3201,1,FALSE)),"",VLOOKUP($B13,licencje!$D$4:$E$3201,2,FALSE))</f>
        <v/>
      </c>
      <c r="F13" s="519"/>
      <c r="G13" s="83"/>
      <c r="H13" s="84"/>
      <c r="I13" s="85"/>
      <c r="J13" s="58"/>
      <c r="K13" s="58"/>
      <c r="L13" s="59"/>
      <c r="M13" s="60"/>
      <c r="N13" s="61"/>
      <c r="O13" s="61"/>
      <c r="P13" s="58"/>
      <c r="Q13" s="367" t="s">
        <v>20</v>
      </c>
      <c r="R13" s="368"/>
      <c r="S13" s="536"/>
      <c r="T13" s="539"/>
      <c r="U13" s="539"/>
      <c r="V13" s="539"/>
      <c r="W13" s="539"/>
      <c r="X13" s="539"/>
      <c r="Y13" s="539"/>
      <c r="Z13" s="538"/>
      <c r="AA13" s="145"/>
      <c r="AB13" s="518" t="str">
        <f>IF(ISNA(VLOOKUP($S13,licencje!$D$4:$E$3201,1,FALSE)),"",VLOOKUP($S13,licencje!$D$4:$E$3201,2,FALSE))</f>
        <v/>
      </c>
      <c r="AC13" s="519"/>
      <c r="AD13" s="145"/>
      <c r="AE13" s="83"/>
      <c r="AF13" s="53"/>
      <c r="AG13" s="405"/>
      <c r="AH13" s="406"/>
    </row>
    <row r="14" spans="1:36" ht="15" customHeight="1">
      <c r="A14" s="129" t="s">
        <v>22</v>
      </c>
      <c r="B14" s="528"/>
      <c r="C14" s="529"/>
      <c r="D14" s="527"/>
      <c r="E14" s="518" t="str">
        <f>IF(ISNA(VLOOKUP($B14,licencje!$D$4:$E$3201,1,FALSE)),"",VLOOKUP($B14,licencje!$D$4:$E$3201,2,FALSE))</f>
        <v/>
      </c>
      <c r="F14" s="519"/>
      <c r="G14" s="83"/>
      <c r="H14" s="84"/>
      <c r="I14" s="85"/>
      <c r="J14" s="58"/>
      <c r="K14" s="58"/>
      <c r="L14" s="59"/>
      <c r="M14" s="60"/>
      <c r="N14" s="61"/>
      <c r="O14" s="61"/>
      <c r="P14" s="58"/>
      <c r="Q14" s="367" t="s">
        <v>23</v>
      </c>
      <c r="R14" s="368"/>
      <c r="S14" s="536"/>
      <c r="T14" s="539"/>
      <c r="U14" s="539"/>
      <c r="V14" s="539"/>
      <c r="W14" s="539"/>
      <c r="X14" s="539"/>
      <c r="Y14" s="539"/>
      <c r="Z14" s="538"/>
      <c r="AA14" s="145"/>
      <c r="AB14" s="518" t="str">
        <f>IF(ISNA(VLOOKUP($S14,licencje!$D$4:$E$3201,1,FALSE)),"",VLOOKUP($S14,licencje!$D$4:$E$3201,2,FALSE))</f>
        <v/>
      </c>
      <c r="AC14" s="519"/>
      <c r="AD14" s="145"/>
      <c r="AE14" s="83"/>
      <c r="AF14" s="53"/>
      <c r="AG14" s="405"/>
      <c r="AH14" s="406"/>
    </row>
    <row r="15" spans="1:36" ht="15" customHeight="1">
      <c r="A15" s="129" t="s">
        <v>24</v>
      </c>
      <c r="B15" s="528"/>
      <c r="C15" s="529"/>
      <c r="D15" s="527"/>
      <c r="E15" s="518" t="str">
        <f>IF(ISNA(VLOOKUP($B15,licencje!$D$4:$E$3201,1,FALSE)),"",VLOOKUP($B15,licencje!$D$4:$E$3201,2,FALSE))</f>
        <v/>
      </c>
      <c r="F15" s="519"/>
      <c r="G15" s="83"/>
      <c r="H15" s="84"/>
      <c r="I15" s="85"/>
      <c r="J15" s="58"/>
      <c r="K15" s="58"/>
      <c r="L15" s="59"/>
      <c r="M15" s="60"/>
      <c r="N15" s="61"/>
      <c r="O15" s="61"/>
      <c r="P15" s="58"/>
      <c r="Q15" s="367" t="s">
        <v>25</v>
      </c>
      <c r="R15" s="368"/>
      <c r="S15" s="536"/>
      <c r="T15" s="539"/>
      <c r="U15" s="539"/>
      <c r="V15" s="539"/>
      <c r="W15" s="539"/>
      <c r="X15" s="539"/>
      <c r="Y15" s="539"/>
      <c r="Z15" s="538"/>
      <c r="AA15" s="145"/>
      <c r="AB15" s="518" t="str">
        <f>IF(ISNA(VLOOKUP($S15,licencje!$D$4:$E$3201,1,FALSE)),"",VLOOKUP($S15,licencje!$D$4:$E$3201,2,FALSE))</f>
        <v/>
      </c>
      <c r="AC15" s="519"/>
      <c r="AD15" s="145"/>
      <c r="AE15" s="83"/>
      <c r="AF15" s="53"/>
      <c r="AG15" s="405"/>
      <c r="AH15" s="406"/>
    </row>
    <row r="16" spans="1:36" ht="15" customHeight="1">
      <c r="A16" s="129" t="s">
        <v>45</v>
      </c>
      <c r="B16" s="528"/>
      <c r="C16" s="529"/>
      <c r="D16" s="527"/>
      <c r="E16" s="518" t="str">
        <f>IF(ISNA(VLOOKUP($B16,licencje!$D$4:$E$3201,1,FALSE)),"",VLOOKUP($B16,licencje!$D$4:$E$3201,2,FALSE))</f>
        <v/>
      </c>
      <c r="F16" s="519"/>
      <c r="G16" s="83"/>
      <c r="H16" s="84"/>
      <c r="I16" s="85"/>
      <c r="J16" s="58"/>
      <c r="K16" s="58"/>
      <c r="L16" s="59"/>
      <c r="M16" s="60"/>
      <c r="N16" s="61"/>
      <c r="O16" s="61"/>
      <c r="P16" s="58"/>
      <c r="Q16" s="367" t="s">
        <v>45</v>
      </c>
      <c r="R16" s="368"/>
      <c r="S16" s="536"/>
      <c r="T16" s="539"/>
      <c r="U16" s="539"/>
      <c r="V16" s="539"/>
      <c r="W16" s="539"/>
      <c r="X16" s="539"/>
      <c r="Y16" s="539"/>
      <c r="Z16" s="538"/>
      <c r="AA16" s="145"/>
      <c r="AB16" s="518" t="str">
        <f>IF(ISNA(VLOOKUP($S16,licencje!$D$4:$E$3201,1,FALSE)),"",VLOOKUP($S16,licencje!$D$4:$E$3201,2,FALSE))</f>
        <v/>
      </c>
      <c r="AC16" s="519"/>
      <c r="AD16" s="145"/>
      <c r="AE16" s="83"/>
      <c r="AF16" s="53"/>
      <c r="AG16" s="405"/>
      <c r="AH16" s="406"/>
    </row>
    <row r="17" spans="1:34" ht="15" customHeight="1" thickBot="1">
      <c r="A17" s="133" t="s">
        <v>44</v>
      </c>
      <c r="B17" s="530"/>
      <c r="C17" s="531"/>
      <c r="D17" s="532"/>
      <c r="E17" s="520" t="str">
        <f>IF(ISNA(VLOOKUP($B17,licencje!$D$4:$E$3201,1,FALSE)),"",VLOOKUP($B17,licencje!$D$4:$E$3201,2,FALSE))</f>
        <v/>
      </c>
      <c r="F17" s="521"/>
      <c r="G17" s="88"/>
      <c r="H17" s="89"/>
      <c r="I17" s="120"/>
      <c r="J17" s="58"/>
      <c r="K17" s="58"/>
      <c r="L17" s="59"/>
      <c r="M17" s="60"/>
      <c r="N17" s="61"/>
      <c r="O17" s="61"/>
      <c r="P17" s="58"/>
      <c r="Q17" s="365" t="s">
        <v>44</v>
      </c>
      <c r="R17" s="366"/>
      <c r="S17" s="540"/>
      <c r="T17" s="541"/>
      <c r="U17" s="541"/>
      <c r="V17" s="541"/>
      <c r="W17" s="541"/>
      <c r="X17" s="541"/>
      <c r="Y17" s="541"/>
      <c r="Z17" s="542"/>
      <c r="AA17" s="147"/>
      <c r="AB17" s="520" t="str">
        <f>IF(ISNA(VLOOKUP($S17,licencje!$D$4:$E$3201,1,FALSE)),"",VLOOKUP($S17,licencje!$D$4:$E$3201,2,FALSE))</f>
        <v/>
      </c>
      <c r="AC17" s="521"/>
      <c r="AD17" s="147"/>
      <c r="AE17" s="88"/>
      <c r="AF17" s="54"/>
      <c r="AG17" s="454"/>
      <c r="AH17" s="455"/>
    </row>
    <row r="18" spans="1:34" ht="8.25" customHeight="1" thickBot="1">
      <c r="A18" s="148"/>
    </row>
    <row r="19" spans="1:34" ht="16.5">
      <c r="A19" s="474" t="s">
        <v>10</v>
      </c>
      <c r="B19" s="475"/>
      <c r="C19" s="478" t="s">
        <v>30</v>
      </c>
      <c r="D19" s="369" t="s">
        <v>11</v>
      </c>
      <c r="E19" s="369" t="s">
        <v>12</v>
      </c>
      <c r="F19" s="480"/>
      <c r="G19" s="488" t="s">
        <v>30</v>
      </c>
      <c r="H19" s="489"/>
      <c r="I19" s="489"/>
      <c r="J19" s="489"/>
      <c r="K19" s="490"/>
      <c r="L19" s="369" t="s">
        <v>11</v>
      </c>
      <c r="M19" s="437" t="s">
        <v>12</v>
      </c>
      <c r="N19" s="457" t="s">
        <v>32</v>
      </c>
      <c r="O19" s="363"/>
      <c r="P19" s="364"/>
      <c r="Q19" s="457" t="s">
        <v>14</v>
      </c>
      <c r="R19" s="363"/>
      <c r="S19" s="364"/>
      <c r="T19" s="363" t="s">
        <v>33</v>
      </c>
      <c r="U19" s="363"/>
      <c r="V19" s="364"/>
      <c r="W19" s="362" t="s">
        <v>15</v>
      </c>
      <c r="X19" s="363"/>
      <c r="Y19" s="364"/>
      <c r="Z19" s="362" t="s">
        <v>34</v>
      </c>
      <c r="AA19" s="363"/>
      <c r="AB19" s="364"/>
      <c r="AC19" s="431" t="s">
        <v>35</v>
      </c>
      <c r="AD19" s="432"/>
      <c r="AE19" s="433"/>
      <c r="AF19" s="437" t="s">
        <v>16</v>
      </c>
      <c r="AG19" s="438"/>
      <c r="AH19" s="439"/>
    </row>
    <row r="20" spans="1:34" ht="17.25" thickBot="1">
      <c r="A20" s="476"/>
      <c r="B20" s="477"/>
      <c r="C20" s="479"/>
      <c r="D20" s="370"/>
      <c r="E20" s="370"/>
      <c r="F20" s="481"/>
      <c r="G20" s="491"/>
      <c r="H20" s="492"/>
      <c r="I20" s="492"/>
      <c r="J20" s="492"/>
      <c r="K20" s="493"/>
      <c r="L20" s="370"/>
      <c r="M20" s="440"/>
      <c r="N20" s="458" t="s">
        <v>13</v>
      </c>
      <c r="O20" s="486"/>
      <c r="P20" s="487"/>
      <c r="Q20" s="458" t="s">
        <v>13</v>
      </c>
      <c r="R20" s="449"/>
      <c r="S20" s="450"/>
      <c r="T20" s="449" t="s">
        <v>13</v>
      </c>
      <c r="U20" s="449"/>
      <c r="V20" s="450"/>
      <c r="W20" s="451" t="s">
        <v>13</v>
      </c>
      <c r="X20" s="449"/>
      <c r="Y20" s="450"/>
      <c r="Z20" s="451" t="s">
        <v>13</v>
      </c>
      <c r="AA20" s="449"/>
      <c r="AB20" s="450"/>
      <c r="AC20" s="434"/>
      <c r="AD20" s="435"/>
      <c r="AE20" s="436"/>
      <c r="AF20" s="440"/>
      <c r="AG20" s="441"/>
      <c r="AH20" s="442"/>
    </row>
    <row r="21" spans="1:34" ht="15.95" customHeight="1">
      <c r="A21" s="15">
        <v>1</v>
      </c>
      <c r="B21" s="63" t="s">
        <v>17</v>
      </c>
      <c r="C21" s="72" t="str">
        <f>IF(B12="","",B12)</f>
        <v/>
      </c>
      <c r="D21" s="69"/>
      <c r="E21" s="119"/>
      <c r="F21" s="63" t="s">
        <v>18</v>
      </c>
      <c r="G21" s="418" t="str">
        <f>IF(S12="","",S12)</f>
        <v/>
      </c>
      <c r="H21" s="419" t="str">
        <f t="shared" ref="H21:K22" si="0">IF(ISNA(VLOOKUP(G21,$A$12:$B$17,1,FALSE)),"",VLOOKUP(G21,$A$12:$B$17,2,FALSE))</f>
        <v/>
      </c>
      <c r="I21" s="419" t="str">
        <f t="shared" si="0"/>
        <v/>
      </c>
      <c r="J21" s="420" t="str">
        <f t="shared" si="0"/>
        <v/>
      </c>
      <c r="K21" s="421" t="str">
        <f t="shared" si="0"/>
        <v/>
      </c>
      <c r="L21" s="69"/>
      <c r="M21" s="119"/>
      <c r="N21" s="11"/>
      <c r="O21" s="42"/>
      <c r="P21" s="12"/>
      <c r="Q21" s="11"/>
      <c r="R21" s="42"/>
      <c r="S21" s="12"/>
      <c r="T21" s="11"/>
      <c r="U21" s="42"/>
      <c r="V21" s="12"/>
      <c r="W21" s="11"/>
      <c r="X21" s="42"/>
      <c r="Y21" s="12"/>
      <c r="Z21" s="11"/>
      <c r="AA21" s="42"/>
      <c r="AB21" s="12"/>
      <c r="AC21" s="1" t="str">
        <f>IF(N21="","",IF(N21-P21&gt;0,1)+IF(Q21-S21&gt;0,1)+IF(T21-V21&gt;0,1)+IF(W21-Y21&gt;0,1)+IF(Z21-AB21&gt;0,1))</f>
        <v/>
      </c>
      <c r="AD21" s="2"/>
      <c r="AE21" s="3" t="str">
        <f>IF(N21="","",IF(P21-N21&gt;0,1)+IF(S21-Q21&gt;0,1)+IF(V21-T21&gt;0,1)+IF(Y21-W21&gt;0,1)+IF(AB21-Z21&gt;0,1))</f>
        <v/>
      </c>
      <c r="AF21" s="4">
        <f>IF(AC21=0,0,IF(AC21=3,1,0))</f>
        <v>0</v>
      </c>
      <c r="AG21" s="5" t="s">
        <v>31</v>
      </c>
      <c r="AH21" s="6">
        <f>IF(AE21=0,0,IF(AE21=3,1,0))</f>
        <v>0</v>
      </c>
    </row>
    <row r="22" spans="1:34" ht="15.95" customHeight="1" thickBot="1">
      <c r="A22" s="16">
        <v>3</v>
      </c>
      <c r="B22" s="64" t="s">
        <v>19</v>
      </c>
      <c r="C22" s="73" t="str">
        <f>IF(B13="","",B13)</f>
        <v/>
      </c>
      <c r="D22" s="70"/>
      <c r="E22" s="120"/>
      <c r="F22" s="64" t="s">
        <v>20</v>
      </c>
      <c r="G22" s="422" t="str">
        <f>IF(S13="","",S13)</f>
        <v/>
      </c>
      <c r="H22" s="423" t="str">
        <f t="shared" si="0"/>
        <v/>
      </c>
      <c r="I22" s="423" t="str">
        <f t="shared" si="0"/>
        <v/>
      </c>
      <c r="J22" s="423" t="str">
        <f t="shared" si="0"/>
        <v/>
      </c>
      <c r="K22" s="424" t="str">
        <f t="shared" si="0"/>
        <v/>
      </c>
      <c r="L22" s="70"/>
      <c r="M22" s="120"/>
      <c r="N22" s="123"/>
      <c r="O22" s="43"/>
      <c r="P22" s="126"/>
      <c r="Q22" s="123"/>
      <c r="R22" s="130"/>
      <c r="S22" s="126"/>
      <c r="T22" s="123"/>
      <c r="U22" s="130"/>
      <c r="V22" s="126"/>
      <c r="W22" s="123"/>
      <c r="X22" s="130"/>
      <c r="Y22" s="126"/>
      <c r="Z22" s="123"/>
      <c r="AA22" s="130"/>
      <c r="AB22" s="126"/>
      <c r="AC22" s="118" t="str">
        <f>IF(N22="","",IF(N22-P22&gt;0,1)+IF(Q22-S22&gt;0,1)+IF(T22-V22&gt;0,1)+IF(W22-Y22&gt;0,1)+IF(Z22-AB22&gt;0,1))</f>
        <v/>
      </c>
      <c r="AD22" s="7"/>
      <c r="AE22" s="8" t="str">
        <f>IF(N22="","",IF(P22-N22&gt;0,1)+IF(S22-Q22&gt;0,1)+IF(V22-T22&gt;0,1)+IF(Y22-W22&gt;0,1)+IF(AB22-Z22&gt;0,1))</f>
        <v/>
      </c>
      <c r="AF22" s="131">
        <f>IF(AC22=0,0,IF(AC22=3,1,0))+AF30</f>
        <v>0</v>
      </c>
      <c r="AG22" s="7" t="s">
        <v>31</v>
      </c>
      <c r="AH22" s="128">
        <f>IF(AE22=0,0,IF(AE22=3,1,0))+AH30</f>
        <v>0</v>
      </c>
    </row>
    <row r="23" spans="1:34" ht="15.95" customHeight="1">
      <c r="A23" s="410">
        <v>5</v>
      </c>
      <c r="B23" s="65"/>
      <c r="C23" s="74" t="str">
        <f>IF(ISNA(VLOOKUP(B23,$A$12:$B$17,1,FALSE)),"",VLOOKUP(B23,$A$12:$B$17,2,FALSE))</f>
        <v/>
      </c>
      <c r="D23" s="69"/>
      <c r="E23" s="482"/>
      <c r="F23" s="65"/>
      <c r="G23" s="418" t="str">
        <f>IF(ISNA(VLOOKUP(F23,Q$12:$S$17,1,FALSE)),"",VLOOKUP(F23,$Q$12:$S$17,3,FALSE))</f>
        <v/>
      </c>
      <c r="H23" s="420" t="str">
        <f>IF(ISNA(VLOOKUP(E23,[2]lista!$C$1:$F$41,1,FALSE)),"",VLOOKUP(E23,[2]lista!$C$1:$G$41,4,FALSE))</f>
        <v/>
      </c>
      <c r="I23" s="420" t="str">
        <f>IF(ISNA(VLOOKUP(F23,[2]lista!$C$1:$F$41,1,FALSE)),"",VLOOKUP(F23,[2]lista!$C$1:$G$41,4,FALSE))</f>
        <v/>
      </c>
      <c r="J23" s="420" t="str">
        <f>IF(ISNA(VLOOKUP(G23,[2]lista!$C$1:$F$41,1,FALSE)),"",VLOOKUP(G23,[2]lista!$C$1:$G$41,4,FALSE))</f>
        <v/>
      </c>
      <c r="K23" s="421" t="str">
        <f>IF(ISNA(VLOOKUP(H23,[2]lista!$C$1:$F$41,1,FALSE)),"",VLOOKUP(H23,[2]lista!$C$1:$G$41,4,FALSE))</f>
        <v/>
      </c>
      <c r="L23" s="69"/>
      <c r="M23" s="482"/>
      <c r="N23" s="309"/>
      <c r="O23" s="459"/>
      <c r="P23" s="307"/>
      <c r="Q23" s="309"/>
      <c r="R23" s="360"/>
      <c r="S23" s="307"/>
      <c r="T23" s="309"/>
      <c r="U23" s="360"/>
      <c r="V23" s="307"/>
      <c r="W23" s="309"/>
      <c r="X23" s="360"/>
      <c r="Y23" s="307"/>
      <c r="Z23" s="309"/>
      <c r="AA23" s="360"/>
      <c r="AB23" s="307"/>
      <c r="AC23" s="46" t="str">
        <f>IF(N23="","",IF(N23-P23&gt;0,1)+IF(Q23-S23&gt;0,1)+IF(T23-V23&gt;0,1)+IF(W23-Y23&gt;0,1)+IF(Z23-AB23&gt;0,1))</f>
        <v/>
      </c>
      <c r="AD23" s="305"/>
      <c r="AE23" s="44" t="str">
        <f>IF(N23="","",IF(P23-N23&gt;0,1)+IF(S23-Q23&gt;0,1)+IF(V23-T23&gt;0,1)+IF(Y23-W23&gt;0,1)+IF(AB23-Z23&gt;0,1))</f>
        <v/>
      </c>
      <c r="AF23" s="412">
        <f>IF(AC23=0,0,IF(AC23=3,1,0))+AF31</f>
        <v>0</v>
      </c>
      <c r="AG23" s="305" t="s">
        <v>31</v>
      </c>
      <c r="AH23" s="303">
        <f>IF(AE23=0,0,IF(AE23=3,1,0))+AH31</f>
        <v>0</v>
      </c>
    </row>
    <row r="24" spans="1:34" ht="15.95" customHeight="1" thickBot="1">
      <c r="A24" s="411"/>
      <c r="B24" s="66"/>
      <c r="C24" s="75" t="str">
        <f>IF(ISNA(VLOOKUP(B24,$A$12:$B$17,1,FALSE)),"",VLOOKUP(B24,$A$12:$B$17,2,FALSE))</f>
        <v/>
      </c>
      <c r="D24" s="70"/>
      <c r="E24" s="483"/>
      <c r="F24" s="66"/>
      <c r="G24" s="425" t="str">
        <f>IF(ISNA(VLOOKUP(F24,Q$12:$S$17,1,FALSE)),"",VLOOKUP(F24,$Q$12:$S$17,3,FALSE))</f>
        <v/>
      </c>
      <c r="H24" s="426" t="str">
        <f>IF(ISNA(VLOOKUP(E24,[2]lista!$C$1:$F$41,1,FALSE)),"",VLOOKUP(E24,[2]lista!$C$1:$G$41,4,FALSE))</f>
        <v/>
      </c>
      <c r="I24" s="426" t="str">
        <f>IF(ISNA(VLOOKUP(F24,[2]lista!$C$1:$F$41,1,FALSE)),"",VLOOKUP(F24,[2]lista!$C$1:$G$41,4,FALSE))</f>
        <v/>
      </c>
      <c r="J24" s="426" t="str">
        <f>IF(ISNA(VLOOKUP(G24,[2]lista!$C$1:$F$41,1,FALSE)),"",VLOOKUP(G24,[2]lista!$C$1:$G$41,4,FALSE))</f>
        <v/>
      </c>
      <c r="K24" s="427" t="str">
        <f>IF(ISNA(VLOOKUP(H24,[2]lista!$C$1:$F$41,1,FALSE)),"",VLOOKUP(H24,[2]lista!$C$1:$G$41,4,FALSE))</f>
        <v/>
      </c>
      <c r="L24" s="70"/>
      <c r="M24" s="483"/>
      <c r="N24" s="456"/>
      <c r="O24" s="386"/>
      <c r="P24" s="371"/>
      <c r="Q24" s="456"/>
      <c r="R24" s="386"/>
      <c r="S24" s="371"/>
      <c r="T24" s="310"/>
      <c r="U24" s="386"/>
      <c r="V24" s="308"/>
      <c r="W24" s="310"/>
      <c r="X24" s="386"/>
      <c r="Y24" s="308"/>
      <c r="Z24" s="310"/>
      <c r="AA24" s="361"/>
      <c r="AB24" s="308"/>
      <c r="AC24" s="45" t="str">
        <f>AC23</f>
        <v/>
      </c>
      <c r="AD24" s="306"/>
      <c r="AE24" s="50" t="str">
        <f>AE23</f>
        <v/>
      </c>
      <c r="AF24" s="413" t="str">
        <f t="shared" ref="AF24" si="1">IF(AC24="","",IF(AC24-AE24&gt;0,1,0))</f>
        <v/>
      </c>
      <c r="AG24" s="306"/>
      <c r="AH24" s="304" t="str">
        <f t="shared" ref="AH24" si="2">IF(AC24="","",IF(AE24-AC24&gt;0,1,0))</f>
        <v/>
      </c>
    </row>
    <row r="25" spans="1:34" ht="15.95" customHeight="1">
      <c r="A25" s="17">
        <v>7</v>
      </c>
      <c r="B25" s="67" t="s">
        <v>17</v>
      </c>
      <c r="C25" s="76" t="str">
        <f>IF(B12="","",IF(ISNA(VLOOKUP(B25,$A$12:$B$17,1,FALSE)),"",VLOOKUP(B25,$A$12:$B$17,2,FALSE)))</f>
        <v/>
      </c>
      <c r="D25" s="71"/>
      <c r="E25" s="55"/>
      <c r="F25" s="67" t="s">
        <v>20</v>
      </c>
      <c r="G25" s="393" t="str">
        <f>IF(S13="","",IF(ISNA(VLOOKUP(F25,Q$12:$S$17,1,FALSE)),"",VLOOKUP(F25,$Q$12:$S$17,3,FALSE)))</f>
        <v/>
      </c>
      <c r="H25" s="394" t="str">
        <f>IF(ISNA(VLOOKUP(E25,[2]lista!$C$1:$F$41,1,FALSE)),"",VLOOKUP(E25,[2]lista!$C$1:$G$41,4,FALSE))</f>
        <v/>
      </c>
      <c r="I25" s="394" t="str">
        <f>IF(ISNA(VLOOKUP(F25,[2]lista!$C$1:$F$41,1,FALSE)),"",VLOOKUP(F25,[2]lista!$C$1:$G$41,4,FALSE))</f>
        <v/>
      </c>
      <c r="J25" s="394" t="str">
        <f>IF(ISNA(VLOOKUP(G25,[2]lista!$C$1:$F$41,1,FALSE)),"",VLOOKUP(G25,[2]lista!$C$1:$G$41,4,FALSE))</f>
        <v/>
      </c>
      <c r="K25" s="395" t="str">
        <f>IF(ISNA(VLOOKUP(H25,[2]lista!$C$1:$F$41,1,FALSE)),"",VLOOKUP(H25,[2]lista!$C$1:$G$41,4,FALSE))</f>
        <v/>
      </c>
      <c r="L25" s="71"/>
      <c r="M25" s="55"/>
      <c r="N25" s="11"/>
      <c r="O25" s="42"/>
      <c r="P25" s="12"/>
      <c r="Q25" s="11"/>
      <c r="R25" s="42"/>
      <c r="S25" s="12"/>
      <c r="T25" s="11"/>
      <c r="U25" s="42"/>
      <c r="V25" s="12"/>
      <c r="W25" s="11"/>
      <c r="X25" s="42"/>
      <c r="Y25" s="12"/>
      <c r="Z25" s="11"/>
      <c r="AA25" s="42"/>
      <c r="AB25" s="12"/>
      <c r="AC25" s="9" t="str">
        <f>IF(N25="","",IF(N25-P25&gt;0,1)+IF(Q25-S25&gt;0,1)+IF(T25-V25&gt;0,1)+IF(W25-Y25&gt;0,1)+IF(Z25-AB25&gt;0,1))</f>
        <v/>
      </c>
      <c r="AD25" s="5" t="s">
        <v>31</v>
      </c>
      <c r="AE25" s="3" t="str">
        <f>IF(N25="","",IF(P25-N25&gt;0,1)+IF(S25-Q25&gt;0,1)+IF(V25-T25&gt;0,1)+IF(Y25-W25&gt;0,1)+IF(AB25-Z25&gt;0,1))</f>
        <v/>
      </c>
      <c r="AF25" s="4">
        <f>IF(AC25=0,0,IF(AC25=3,1,0))+AF32</f>
        <v>0</v>
      </c>
      <c r="AG25" s="5" t="s">
        <v>31</v>
      </c>
      <c r="AH25" s="6">
        <f>IF(AE25=0,0,IF(AE25=3,1,0))+AH32</f>
        <v>0</v>
      </c>
    </row>
    <row r="26" spans="1:34" ht="15.95" customHeight="1" thickBot="1">
      <c r="A26" s="16">
        <v>9</v>
      </c>
      <c r="B26" s="68" t="s">
        <v>19</v>
      </c>
      <c r="C26" s="73" t="str">
        <f>IF(B13="","",IF(ISNA(VLOOKUP(B26,$A$12:$B$17,1,FALSE)),"""",VLOOKUP(B26,$A$12:$B$17,2,FALSE)))</f>
        <v/>
      </c>
      <c r="D26" s="70"/>
      <c r="E26" s="120"/>
      <c r="F26" s="68" t="s">
        <v>18</v>
      </c>
      <c r="G26" s="428" t="str">
        <f>IF(S12="","",IF(ISNA(VLOOKUP(F26,Q$12:$S$17,1,FALSE)),"",VLOOKUP(F26,$Q$12:$S$17,3,FALSE)))</f>
        <v/>
      </c>
      <c r="H26" s="429" t="str">
        <f>IF(ISNA(VLOOKUP(E26,[2]lista!$C$1:$F$41,1,FALSE)),"",VLOOKUP(E26,[2]lista!$C$1:$G$41,4,FALSE))</f>
        <v/>
      </c>
      <c r="I26" s="429" t="str">
        <f>IF(ISNA(VLOOKUP(F26,[2]lista!$C$1:$F$41,1,FALSE)),"",VLOOKUP(F26,[2]lista!$C$1:$G$41,4,FALSE))</f>
        <v/>
      </c>
      <c r="J26" s="429" t="str">
        <f>IF(ISNA(VLOOKUP(G26,[2]lista!$C$1:$F$41,1,FALSE)),"",VLOOKUP(G26,[2]lista!$C$1:$G$41,4,FALSE))</f>
        <v/>
      </c>
      <c r="K26" s="430" t="str">
        <f>IF(ISNA(VLOOKUP(H26,[2]lista!$C$1:$F$41,1,FALSE)),"",VLOOKUP(H26,[2]lista!$C$1:$G$41,4,FALSE))</f>
        <v/>
      </c>
      <c r="L26" s="70"/>
      <c r="M26" s="120"/>
      <c r="N26" s="123"/>
      <c r="O26" s="130"/>
      <c r="P26" s="126"/>
      <c r="Q26" s="123"/>
      <c r="R26" s="130"/>
      <c r="S26" s="126"/>
      <c r="T26" s="123"/>
      <c r="U26" s="43"/>
      <c r="V26" s="126"/>
      <c r="W26" s="123"/>
      <c r="X26" s="130"/>
      <c r="Y26" s="126"/>
      <c r="Z26" s="123"/>
      <c r="AA26" s="130"/>
      <c r="AB26" s="126"/>
      <c r="AC26" s="118" t="str">
        <f>IF(N26="","",IF(N26-P26&gt;0,1)+IF(Q26-S26&gt;0,1)+IF(T26-V26&gt;0,1)+IF(W26-Y26&gt;0,1)+IF(Z26-AB26&gt;0,1))</f>
        <v/>
      </c>
      <c r="AD26" s="7" t="s">
        <v>31</v>
      </c>
      <c r="AE26" s="8" t="str">
        <f>IF(N26="","",IF(P26-N26&gt;0,1)+IF(S26-Q26&gt;0,1)+IF(V26-T26&gt;0,1)+IF(Y26-W26&gt;0,1)+IF(AB26-Z26&gt;0,1))</f>
        <v/>
      </c>
      <c r="AF26" s="131">
        <f>IF(AC26=0,0,IF(AC26=3,1,0))+AF34</f>
        <v>0</v>
      </c>
      <c r="AG26" s="10" t="s">
        <v>31</v>
      </c>
      <c r="AH26" s="6">
        <f>IF(AE26=0,0,IF(AE26=3,1,0))+AH34</f>
        <v>0</v>
      </c>
    </row>
    <row r="27" spans="1:34" ht="4.5" customHeight="1" thickBot="1">
      <c r="A27" s="14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150"/>
      <c r="AG27" s="150"/>
      <c r="AH27" s="150"/>
    </row>
    <row r="28" spans="1:34" ht="15" customHeight="1">
      <c r="A28" s="494" t="s">
        <v>21</v>
      </c>
      <c r="B28" s="495"/>
      <c r="C28" s="498" t="s">
        <v>30</v>
      </c>
      <c r="D28" s="389" t="s">
        <v>11</v>
      </c>
      <c r="E28" s="389" t="s">
        <v>12</v>
      </c>
      <c r="F28" s="509"/>
      <c r="G28" s="498" t="s">
        <v>30</v>
      </c>
      <c r="H28" s="507"/>
      <c r="I28" s="507"/>
      <c r="J28" s="507"/>
      <c r="K28" s="507"/>
      <c r="L28" s="389" t="s">
        <v>11</v>
      </c>
      <c r="M28" s="391" t="s">
        <v>12</v>
      </c>
      <c r="N28" s="503" t="s">
        <v>32</v>
      </c>
      <c r="O28" s="501"/>
      <c r="P28" s="502"/>
      <c r="Q28" s="503" t="s">
        <v>14</v>
      </c>
      <c r="R28" s="501"/>
      <c r="S28" s="502"/>
      <c r="T28" s="500" t="s">
        <v>33</v>
      </c>
      <c r="U28" s="501"/>
      <c r="V28" s="502"/>
      <c r="W28" s="500" t="s">
        <v>15</v>
      </c>
      <c r="X28" s="501"/>
      <c r="Y28" s="502"/>
      <c r="Z28" s="500" t="s">
        <v>34</v>
      </c>
      <c r="AA28" s="501"/>
      <c r="AB28" s="502"/>
      <c r="AC28" s="414" t="s">
        <v>35</v>
      </c>
      <c r="AD28" s="389"/>
      <c r="AE28" s="415"/>
      <c r="AF28" s="443" t="s">
        <v>16</v>
      </c>
      <c r="AG28" s="444"/>
      <c r="AH28" s="445"/>
    </row>
    <row r="29" spans="1:34" ht="15" thickBot="1">
      <c r="A29" s="496"/>
      <c r="B29" s="497"/>
      <c r="C29" s="499"/>
      <c r="D29" s="390"/>
      <c r="E29" s="390"/>
      <c r="F29" s="510"/>
      <c r="G29" s="499"/>
      <c r="H29" s="508"/>
      <c r="I29" s="508"/>
      <c r="J29" s="508"/>
      <c r="K29" s="508"/>
      <c r="L29" s="390"/>
      <c r="M29" s="392"/>
      <c r="N29" s="504" t="s">
        <v>13</v>
      </c>
      <c r="O29" s="505"/>
      <c r="P29" s="506"/>
      <c r="Q29" s="504" t="s">
        <v>13</v>
      </c>
      <c r="R29" s="461"/>
      <c r="S29" s="462"/>
      <c r="T29" s="460" t="s">
        <v>13</v>
      </c>
      <c r="U29" s="461"/>
      <c r="V29" s="462"/>
      <c r="W29" s="460" t="s">
        <v>13</v>
      </c>
      <c r="X29" s="461"/>
      <c r="Y29" s="462"/>
      <c r="Z29" s="460" t="s">
        <v>13</v>
      </c>
      <c r="AA29" s="461"/>
      <c r="AB29" s="462"/>
      <c r="AC29" s="416"/>
      <c r="AD29" s="390"/>
      <c r="AE29" s="417"/>
      <c r="AF29" s="446"/>
      <c r="AG29" s="447"/>
      <c r="AH29" s="448"/>
    </row>
    <row r="30" spans="1:34" ht="15.95" customHeight="1">
      <c r="A30" s="17">
        <v>2</v>
      </c>
      <c r="B30" s="63" t="s">
        <v>22</v>
      </c>
      <c r="C30" s="77" t="str">
        <f>IF(B14="","",B14)</f>
        <v/>
      </c>
      <c r="D30" s="69"/>
      <c r="E30" s="119"/>
      <c r="F30" s="78" t="s">
        <v>23</v>
      </c>
      <c r="G30" s="418" t="str">
        <f>IF(S14="","",S14)</f>
        <v/>
      </c>
      <c r="H30" s="419"/>
      <c r="I30" s="419"/>
      <c r="J30" s="419"/>
      <c r="K30" s="463"/>
      <c r="L30" s="71"/>
      <c r="M30" s="56"/>
      <c r="N30" s="11"/>
      <c r="O30" s="42"/>
      <c r="P30" s="12"/>
      <c r="Q30" s="11"/>
      <c r="R30" s="42"/>
      <c r="S30" s="12"/>
      <c r="T30" s="11"/>
      <c r="U30" s="42"/>
      <c r="V30" s="12"/>
      <c r="W30" s="11"/>
      <c r="X30" s="42"/>
      <c r="Y30" s="12"/>
      <c r="Z30" s="11"/>
      <c r="AA30" s="42"/>
      <c r="AB30" s="12"/>
      <c r="AC30" s="9" t="str">
        <f>IF(N30="","",IF(N30-P30&gt;0,1)+IF(Q30-S30&gt;0,1)+IF(T30-V30&gt;0,1)+IF(W30-Y30&gt;0,1)+IF(Z30-AB30&gt;0,1))</f>
        <v/>
      </c>
      <c r="AD30" s="5" t="s">
        <v>31</v>
      </c>
      <c r="AE30" s="3" t="str">
        <f>IF(N30="","",IF(P30-N30&gt;0,1)+IF(S30-Q30&gt;0,1)+IF(V30-T30&gt;0,1)+IF(Y30-W30&gt;0,1)+IF(AB30-Z30&gt;0,1))</f>
        <v/>
      </c>
      <c r="AF30" s="9">
        <f>IF(AC30=0,0,IF(AC30=3,1,0))+AF21</f>
        <v>0</v>
      </c>
      <c r="AG30" s="5" t="s">
        <v>31</v>
      </c>
      <c r="AH30" s="6">
        <f>IF(AE30=0,0,IF(AE30=3,1,0))+AH21</f>
        <v>0</v>
      </c>
    </row>
    <row r="31" spans="1:34" ht="15.95" customHeight="1" thickBot="1">
      <c r="A31" s="16">
        <v>4</v>
      </c>
      <c r="B31" s="64" t="s">
        <v>24</v>
      </c>
      <c r="C31" s="73" t="str">
        <f>IF(B15="","",B15)</f>
        <v/>
      </c>
      <c r="D31" s="70"/>
      <c r="E31" s="120"/>
      <c r="F31" s="79" t="s">
        <v>25</v>
      </c>
      <c r="G31" s="464" t="str">
        <f>IF(S15="","",S15)</f>
        <v/>
      </c>
      <c r="H31" s="465"/>
      <c r="I31" s="465"/>
      <c r="J31" s="465"/>
      <c r="K31" s="466"/>
      <c r="L31" s="70"/>
      <c r="M31" s="121"/>
      <c r="N31" s="123"/>
      <c r="O31" s="130"/>
      <c r="P31" s="126"/>
      <c r="Q31" s="123"/>
      <c r="R31" s="130"/>
      <c r="S31" s="126"/>
      <c r="T31" s="123"/>
      <c r="U31" s="130"/>
      <c r="V31" s="126"/>
      <c r="W31" s="123"/>
      <c r="X31" s="130"/>
      <c r="Y31" s="126"/>
      <c r="Z31" s="123"/>
      <c r="AA31" s="130"/>
      <c r="AB31" s="126"/>
      <c r="AC31" s="118" t="str">
        <f>IF(N31="","",IF(N31-P31&gt;0,1)+IF(Q31-S31&gt;0,1)+IF(T31-V31&gt;0,1)+IF(W31-Y31&gt;0,1)+IF(Z31-AB31&gt;0,1))</f>
        <v/>
      </c>
      <c r="AD31" s="7" t="s">
        <v>31</v>
      </c>
      <c r="AE31" s="8" t="str">
        <f>IF(N31="","",IF(P31-N31&gt;0,1)+IF(S31-Q31&gt;0,1)+IF(V31-T31&gt;0,1)+IF(Y31-W31&gt;0,1)+IF(AB31-Z31&gt;0,1))</f>
        <v/>
      </c>
      <c r="AF31" s="118">
        <f>IF(AC31=0,0,IF(AC31=3,1,0))+AF22</f>
        <v>0</v>
      </c>
      <c r="AG31" s="7" t="s">
        <v>31</v>
      </c>
      <c r="AH31" s="128">
        <f>IF(AE31=0,0,IF(AE31=3,1,0))+AH22</f>
        <v>0</v>
      </c>
    </row>
    <row r="32" spans="1:34" ht="15.95" customHeight="1">
      <c r="A32" s="410">
        <v>6</v>
      </c>
      <c r="B32" s="65"/>
      <c r="C32" s="77" t="str">
        <f>IF(ISNA(VLOOKUP(B32,$A$12:$B$17,1,FALSE)),"",VLOOKUP(B32,$A$12:$B$17,2,FALSE))</f>
        <v/>
      </c>
      <c r="D32" s="69"/>
      <c r="E32" s="482"/>
      <c r="F32" s="65"/>
      <c r="G32" s="393" t="str">
        <f>IF(ISNA(VLOOKUP(F32,Q$12:$S$17,1,FALSE)),"",VLOOKUP(F32,$Q$12:$S$17,3,FALSE))</f>
        <v/>
      </c>
      <c r="H32" s="394"/>
      <c r="I32" s="394"/>
      <c r="J32" s="394"/>
      <c r="K32" s="395"/>
      <c r="L32" s="69"/>
      <c r="M32" s="484"/>
      <c r="N32" s="309"/>
      <c r="O32" s="360"/>
      <c r="P32" s="307"/>
      <c r="Q32" s="309"/>
      <c r="R32" s="360"/>
      <c r="S32" s="307"/>
      <c r="T32" s="309"/>
      <c r="U32" s="387"/>
      <c r="V32" s="307"/>
      <c r="W32" s="309"/>
      <c r="X32" s="360"/>
      <c r="Y32" s="307"/>
      <c r="Z32" s="309"/>
      <c r="AA32" s="360"/>
      <c r="AB32" s="307"/>
      <c r="AC32" s="46" t="str">
        <f t="shared" ref="AC32" si="3">IF(N32="","",IF(N32-P32&gt;0,1)+IF(Q32-S32&gt;0,1)+IF(T32-V32&gt;0,1)+IF(W32-Y32&gt;0,1)+IF(Z32-AB32&gt;0,1))</f>
        <v/>
      </c>
      <c r="AD32" s="305" t="s">
        <v>31</v>
      </c>
      <c r="AE32" s="44" t="str">
        <f t="shared" ref="AE32" si="4">IF(N32="","",IF(P32-N32&gt;0,1)+IF(S32-Q32&gt;0,1)+IF(V32-T32&gt;0,1)+IF(Y32-W32&gt;0,1)+IF(AB32-Z32&gt;0,1))</f>
        <v/>
      </c>
      <c r="AF32" s="410">
        <f>IF(AC32=0,0,IF(AC32=3,1,0))+AF23</f>
        <v>0</v>
      </c>
      <c r="AG32" s="305" t="s">
        <v>31</v>
      </c>
      <c r="AH32" s="303">
        <f>IF(AE32=0,0,IF(AE32=3,1,0))+AH23</f>
        <v>0</v>
      </c>
    </row>
    <row r="33" spans="1:34" ht="15.95" customHeight="1" thickBot="1">
      <c r="A33" s="411"/>
      <c r="B33" s="66"/>
      <c r="C33" s="73" t="str">
        <f>IF(ISNA(VLOOKUP(B33,$A$12:$B$17,1,FALSE)),"",VLOOKUP(B33,$A$12:$B$17,2,FALSE))</f>
        <v/>
      </c>
      <c r="D33" s="70"/>
      <c r="E33" s="483"/>
      <c r="F33" s="80"/>
      <c r="G33" s="425" t="str">
        <f>IF(ISNA(VLOOKUP(F33,Q$12:$S$17,1,FALSE)),"",VLOOKUP(F33,$Q$12:$S$17,3,FALSE))</f>
        <v/>
      </c>
      <c r="H33" s="426" t="str">
        <f>IF(ISNA(VLOOKUP(E33,[2]lista!$C$1:$F$41,1,FALSE)),"",VLOOKUP(E33,[2]lista!$C$1:$G$41,4,FALSE))</f>
        <v/>
      </c>
      <c r="I33" s="426" t="str">
        <f>IF(ISNA(VLOOKUP(F33,[2]lista!$C$1:$F$41,1,FALSE)),"",VLOOKUP(F33,[2]lista!$C$1:$G$41,4,FALSE))</f>
        <v/>
      </c>
      <c r="J33" s="426" t="str">
        <f>IF(ISNA(VLOOKUP(G33,[2]lista!$C$1:$F$41,1,FALSE)),"",VLOOKUP(G33,[2]lista!$C$1:$G$41,4,FALSE))</f>
        <v/>
      </c>
      <c r="K33" s="427" t="str">
        <f>IF(ISNA(VLOOKUP(H33,[2]lista!$C$1:$F$41,1,FALSE)),"",VLOOKUP(H33,[2]lista!$C$1:$G$41,4,FALSE))</f>
        <v/>
      </c>
      <c r="L33" s="70"/>
      <c r="M33" s="485"/>
      <c r="N33" s="456"/>
      <c r="O33" s="386"/>
      <c r="P33" s="371"/>
      <c r="Q33" s="456"/>
      <c r="R33" s="386"/>
      <c r="S33" s="371"/>
      <c r="T33" s="396"/>
      <c r="U33" s="388"/>
      <c r="V33" s="397"/>
      <c r="W33" s="396"/>
      <c r="X33" s="386"/>
      <c r="Y33" s="397"/>
      <c r="Z33" s="396"/>
      <c r="AA33" s="386"/>
      <c r="AB33" s="397"/>
      <c r="AC33" s="45" t="str">
        <f>AC32</f>
        <v/>
      </c>
      <c r="AD33" s="306"/>
      <c r="AE33" s="50" t="str">
        <f>AE32</f>
        <v/>
      </c>
      <c r="AF33" s="411" t="str">
        <f t="shared" ref="AF33" si="5">IF(AC33="","",IF(AC33-AE33&gt;0,1,0))</f>
        <v/>
      </c>
      <c r="AG33" s="306"/>
      <c r="AH33" s="304" t="str">
        <f t="shared" ref="AH33" si="6">IF(AC33="","",IF(AE33-AC33&gt;0,1,0))</f>
        <v/>
      </c>
    </row>
    <row r="34" spans="1:34" ht="15.95" customHeight="1">
      <c r="A34" s="17">
        <v>8</v>
      </c>
      <c r="B34" s="67" t="s">
        <v>22</v>
      </c>
      <c r="C34" s="76" t="str">
        <f>IF(B14="","",IF(ISNA(VLOOKUP(B34,$A$12:$B$17,1,FALSE)),"",VLOOKUP(B34,$A$12:$B$17,2,FALSE)))</f>
        <v/>
      </c>
      <c r="D34" s="71"/>
      <c r="E34" s="55"/>
      <c r="F34" s="81" t="s">
        <v>25</v>
      </c>
      <c r="G34" s="380" t="str">
        <f>IF(S15="","",IF(ISNA(VLOOKUP(F34,Q$12:$S$17,1,FALSE)),"""",VLOOKUP(F34,$Q$12:$S$17,3,FALSE)))</f>
        <v/>
      </c>
      <c r="H34" s="381" t="str">
        <f>IF(ISNA(VLOOKUP(E34,[2]lista!$C$1:$F$41,1,FALSE)),"",VLOOKUP(E34,[2]lista!$C$1:$G$41,4,FALSE))</f>
        <v/>
      </c>
      <c r="I34" s="381" t="str">
        <f>IF(ISNA(VLOOKUP(F34,[2]lista!$C$1:$F$41,1,FALSE)),"",VLOOKUP(F34,[2]lista!$C$1:$G$41,4,FALSE))</f>
        <v/>
      </c>
      <c r="J34" s="381" t="str">
        <f>IF(ISNA(VLOOKUP(G34,[2]lista!$C$1:$F$41,1,FALSE)),"",VLOOKUP(G34,[2]lista!$C$1:$G$41,4,FALSE))</f>
        <v/>
      </c>
      <c r="K34" s="382" t="str">
        <f>IF(ISNA(VLOOKUP(H34,[2]lista!$C$1:$F$41,1,FALSE)),"",VLOOKUP(H34,[2]lista!$C$1:$G$41,4,FALSE))</f>
        <v/>
      </c>
      <c r="L34" s="71"/>
      <c r="M34" s="56"/>
      <c r="N34" s="122"/>
      <c r="O34" s="124"/>
      <c r="P34" s="125"/>
      <c r="Q34" s="122"/>
      <c r="R34" s="124"/>
      <c r="S34" s="125"/>
      <c r="T34" s="122"/>
      <c r="U34" s="124"/>
      <c r="V34" s="125"/>
      <c r="W34" s="122"/>
      <c r="X34" s="124"/>
      <c r="Y34" s="125"/>
      <c r="Z34" s="122"/>
      <c r="AA34" s="124"/>
      <c r="AB34" s="125"/>
      <c r="AC34" s="117" t="str">
        <f>IF(N34="","",IF(N34-P34&gt;0,1)+IF(Q34-S34&gt;0,1)+IF(T34-V34&gt;0,1)+IF(W34-Y34&gt;0,1)+IF(Z34-AB34&gt;0,1))</f>
        <v/>
      </c>
      <c r="AD34" s="18" t="s">
        <v>31</v>
      </c>
      <c r="AE34" s="44" t="str">
        <f>IF(N34="","",IF(P34-N34&gt;0,1)+IF(S34-Q34&gt;0,1)+IF(V34-T34&gt;0,1)+IF(Y34-W34&gt;0,1)+IF(AB34-Z34&gt;0,1))</f>
        <v/>
      </c>
      <c r="AF34" s="117">
        <f>IF(AC34=0,0,IF(AC34=3,1,0))+AF25</f>
        <v>0</v>
      </c>
      <c r="AG34" s="18" t="s">
        <v>31</v>
      </c>
      <c r="AH34" s="127">
        <f>IF(AE34=0,0,IF(AE34=3,1,0))+AH25</f>
        <v>0</v>
      </c>
    </row>
    <row r="35" spans="1:34" ht="15.95" customHeight="1" thickBot="1">
      <c r="A35" s="16">
        <v>10</v>
      </c>
      <c r="B35" s="68" t="s">
        <v>24</v>
      </c>
      <c r="C35" s="73" t="str">
        <f>IF(B15="","",IF(ISNA(VLOOKUP(B35,$A$12:$B$17,1,FALSE)),"",VLOOKUP(B35,$A$12:$B$17,2,FALSE)))</f>
        <v/>
      </c>
      <c r="D35" s="70"/>
      <c r="E35" s="120"/>
      <c r="F35" s="82" t="s">
        <v>23</v>
      </c>
      <c r="G35" s="383" t="str">
        <f>IF(S14="","",IF(ISNA(VLOOKUP(F35,Q$12:$S$17,1,FALSE)),"",VLOOKUP(F35,$Q$12:$S$17,3,FALSE)))</f>
        <v/>
      </c>
      <c r="H35" s="384" t="str">
        <f>IF(ISNA(VLOOKUP(E35,[2]lista!$C$1:$F$41,1,FALSE)),"",VLOOKUP(E35,[2]lista!$C$1:$G$41,4,FALSE))</f>
        <v/>
      </c>
      <c r="I35" s="384" t="str">
        <f>IF(ISNA(VLOOKUP(F35,[2]lista!$C$1:$F$41,1,FALSE)),"",VLOOKUP(F35,[2]lista!$C$1:$G$41,4,FALSE))</f>
        <v/>
      </c>
      <c r="J35" s="384" t="str">
        <f>IF(ISNA(VLOOKUP(G35,[2]lista!$C$1:$F$41,1,FALSE)),"",VLOOKUP(G35,[2]lista!$C$1:$G$41,4,FALSE))</f>
        <v/>
      </c>
      <c r="K35" s="385" t="str">
        <f>IF(ISNA(VLOOKUP(H35,[2]lista!$C$1:$F$41,1,FALSE)),"",VLOOKUP(H35,[2]lista!$C$1:$G$41,4,FALSE))</f>
        <v/>
      </c>
      <c r="L35" s="70"/>
      <c r="M35" s="121"/>
      <c r="N35" s="13"/>
      <c r="O35" s="151"/>
      <c r="P35" s="14"/>
      <c r="Q35" s="13"/>
      <c r="R35" s="43"/>
      <c r="S35" s="14"/>
      <c r="T35" s="13"/>
      <c r="U35" s="43"/>
      <c r="V35" s="14"/>
      <c r="W35" s="13"/>
      <c r="X35" s="43"/>
      <c r="Y35" s="14"/>
      <c r="Z35" s="13"/>
      <c r="AA35" s="43"/>
      <c r="AB35" s="14"/>
      <c r="AC35" s="19" t="str">
        <f>IF(N35="","",IF(N35-P35&gt;0,1)+IF(Q35-S35&gt;0,1)+IF(T35-V35&gt;0,1)+IF(W35-Y35&gt;0,1)+IF(Z35-AB35&gt;0,1))</f>
        <v/>
      </c>
      <c r="AD35" s="10" t="s">
        <v>31</v>
      </c>
      <c r="AE35" s="20" t="str">
        <f>IF(N35="","",IF(P35-N35&gt;0,1)+IF(S35-Q35&gt;0,1)+IF(V35-T35&gt;0,1)+IF(Y35-W35&gt;0,1)+IF(AB35-Z35&gt;0,1))</f>
        <v/>
      </c>
      <c r="AF35" s="19">
        <f>IF(AC35=0,0,IF(AC35=3,1,0))+AF26</f>
        <v>0</v>
      </c>
      <c r="AG35" s="10" t="s">
        <v>31</v>
      </c>
      <c r="AH35" s="21">
        <f>IF(AE35=0,0,IF(AE35=3,1,0))+AH26</f>
        <v>0</v>
      </c>
    </row>
    <row r="36" spans="1:34" ht="17.25" thickBot="1">
      <c r="A36" s="22"/>
      <c r="B36" s="23"/>
      <c r="C36" s="24"/>
      <c r="D36" s="24"/>
      <c r="E36" s="24"/>
      <c r="F36" s="23"/>
      <c r="G36" s="24"/>
      <c r="H36" s="315" t="s">
        <v>39</v>
      </c>
      <c r="I36" s="315"/>
      <c r="J36" s="315"/>
      <c r="K36" s="315"/>
      <c r="L36" s="316"/>
      <c r="M36" s="316"/>
      <c r="N36" s="25" t="str">
        <f>IF(N21="","",SUM(N21:N26)+SUM(N30:N35))</f>
        <v/>
      </c>
      <c r="O36" s="26" t="s">
        <v>31</v>
      </c>
      <c r="P36" s="27" t="str">
        <f>IF(N21="","",SUM(P21:P26)+SUM(P30:P35))</f>
        <v/>
      </c>
      <c r="Q36" s="25" t="str">
        <f>IF(N21="","",SUM(Q21:Q26)+SUM(Q30:Q35))</f>
        <v/>
      </c>
      <c r="R36" s="28" t="s">
        <v>31</v>
      </c>
      <c r="S36" s="27" t="str">
        <f>IF(N21="","",SUM(S21:S26)+SUM(S30:S35))</f>
        <v/>
      </c>
      <c r="T36" s="25" t="str">
        <f>IF(N21="","",SUM(T21:T26)+SUM(T30:T35))</f>
        <v/>
      </c>
      <c r="U36" s="28" t="s">
        <v>31</v>
      </c>
      <c r="V36" s="29" t="str">
        <f>IF(N21="","",SUM(V21:V26)+SUM(V30:V35))</f>
        <v/>
      </c>
      <c r="W36" s="27" t="str">
        <f>IF(N21="","",SUM(W21:W26)+SUM(W30:W35))</f>
        <v/>
      </c>
      <c r="X36" s="28" t="s">
        <v>31</v>
      </c>
      <c r="Y36" s="27" t="str">
        <f>IF(N21="","",SUM(Y21:Y26)+SUM(Y30:Y35))</f>
        <v/>
      </c>
      <c r="Z36" s="25" t="str">
        <f>IF(AF35="","",IF(N21="","",SUM(Z21:Z26)+SUM(Z30:Z35)))</f>
        <v/>
      </c>
      <c r="AA36" s="28" t="s">
        <v>31</v>
      </c>
      <c r="AB36" s="29" t="str">
        <f>IF(N21="","",SUM(AB21:AB26)+SUM(AB30:AB35))</f>
        <v/>
      </c>
      <c r="AC36" s="49">
        <f>IF(AC21="",0,(SUM(AC21:AC23)+SUM(AC25:AC26)+SUM(AC30:AC32)+SUM(AC34:AC35)))</f>
        <v>0</v>
      </c>
      <c r="AD36" s="48" t="s">
        <v>31</v>
      </c>
      <c r="AE36" s="49">
        <f>IF(AE21="",0,(SUM(AE21:AE23)+SUM(AE25:AE26)+SUM(AE30:AE32)+SUM(AE34:AE35)))</f>
        <v>0</v>
      </c>
      <c r="AF36" s="30"/>
      <c r="AG36" s="31"/>
      <c r="AH36" s="32"/>
    </row>
    <row r="37" spans="1:34" ht="18" thickBot="1">
      <c r="A37" s="23"/>
      <c r="B37" s="23"/>
      <c r="C37" s="24"/>
      <c r="D37" s="24"/>
      <c r="E37" s="24"/>
      <c r="F37" s="23"/>
      <c r="G37" s="24"/>
      <c r="H37" s="24"/>
      <c r="I37" s="24"/>
      <c r="J37" s="24"/>
      <c r="K37" s="24"/>
      <c r="L37" s="24"/>
      <c r="M37" s="334" t="s">
        <v>38</v>
      </c>
      <c r="N37" s="335"/>
      <c r="O37" s="335"/>
      <c r="P37" s="335"/>
      <c r="Q37" s="335"/>
      <c r="R37" s="335"/>
      <c r="S37" s="336"/>
      <c r="T37" s="300" t="str">
        <f>IF(N36="","",N36+Q36+T36+W36+Z36)</f>
        <v/>
      </c>
      <c r="U37" s="301"/>
      <c r="V37" s="301"/>
      <c r="W37" s="301"/>
      <c r="X37" s="47" t="s">
        <v>31</v>
      </c>
      <c r="Y37" s="356" t="str">
        <f>IF(P36="","",P36+S36+V36+Y36+AB36)</f>
        <v/>
      </c>
      <c r="Z37" s="356"/>
      <c r="AA37" s="356"/>
      <c r="AB37" s="357"/>
      <c r="AC37" s="34"/>
      <c r="AD37" s="34"/>
      <c r="AE37" s="34"/>
      <c r="AF37" s="35"/>
      <c r="AG37" s="36"/>
      <c r="AH37" s="37"/>
    </row>
    <row r="38" spans="1:34" ht="18.75" thickBot="1">
      <c r="A38" s="325" t="s">
        <v>53</v>
      </c>
      <c r="B38" s="326"/>
      <c r="C38" s="326"/>
      <c r="D38" s="327" t="str">
        <f>IF(AF38=0,"",IF(AF35=AH35,"remis",IF(AF35&gt;AH35,B10,S10)))</f>
        <v/>
      </c>
      <c r="E38" s="328">
        <f t="shared" ref="E38:U38" si="7">IF(B38=0,0,IF(B38=3,1,0))+E29</f>
        <v>0</v>
      </c>
      <c r="F38" s="328">
        <f t="shared" si="7"/>
        <v>0</v>
      </c>
      <c r="G38" s="328">
        <f t="shared" si="7"/>
        <v>0</v>
      </c>
      <c r="H38" s="328">
        <f t="shared" si="7"/>
        <v>0</v>
      </c>
      <c r="I38" s="328">
        <f t="shared" si="7"/>
        <v>0</v>
      </c>
      <c r="J38" s="328">
        <f t="shared" si="7"/>
        <v>0</v>
      </c>
      <c r="K38" s="328">
        <f t="shared" si="7"/>
        <v>0</v>
      </c>
      <c r="L38" s="328">
        <f t="shared" si="7"/>
        <v>0</v>
      </c>
      <c r="M38" s="328">
        <f t="shared" si="7"/>
        <v>0</v>
      </c>
      <c r="N38" s="328" t="e">
        <f t="shared" si="7"/>
        <v>#VALUE!</v>
      </c>
      <c r="O38" s="328">
        <f t="shared" si="7"/>
        <v>0</v>
      </c>
      <c r="P38" s="328">
        <f t="shared" si="7"/>
        <v>0</v>
      </c>
      <c r="Q38" s="328" t="e">
        <f t="shared" si="7"/>
        <v>#VALUE!</v>
      </c>
      <c r="R38" s="328">
        <f t="shared" si="7"/>
        <v>0</v>
      </c>
      <c r="S38" s="328">
        <f t="shared" si="7"/>
        <v>0</v>
      </c>
      <c r="T38" s="329" t="e">
        <f t="shared" si="7"/>
        <v>#VALUE!</v>
      </c>
      <c r="U38" s="330">
        <f t="shared" si="7"/>
        <v>0</v>
      </c>
      <c r="V38" s="323" t="s">
        <v>37</v>
      </c>
      <c r="W38" s="323"/>
      <c r="X38" s="323"/>
      <c r="Y38" s="323"/>
      <c r="Z38" s="323"/>
      <c r="AA38" s="323"/>
      <c r="AB38" s="323"/>
      <c r="AC38" s="324"/>
      <c r="AD38" s="324"/>
      <c r="AE38" s="324"/>
      <c r="AF38" s="115">
        <f>IF(AF35&gt;AH35,AF35,AH35)</f>
        <v>0</v>
      </c>
      <c r="AG38" s="38" t="s">
        <v>31</v>
      </c>
      <c r="AH38" s="116">
        <f>IF(AF35&lt;AH35,AF35,AH35)</f>
        <v>0</v>
      </c>
    </row>
    <row r="39" spans="1:34" ht="6.75" customHeight="1">
      <c r="A39" s="152"/>
    </row>
    <row r="40" spans="1:34" ht="15">
      <c r="A40" s="317" t="s">
        <v>26</v>
      </c>
      <c r="B40" s="318"/>
      <c r="C40" s="318"/>
      <c r="D40" s="318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20"/>
      <c r="T40" s="337" t="s">
        <v>59</v>
      </c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9"/>
    </row>
    <row r="41" spans="1:34">
      <c r="A41" s="321" t="s">
        <v>48</v>
      </c>
      <c r="B41" s="322"/>
      <c r="C41" s="321" t="s">
        <v>0</v>
      </c>
      <c r="D41" s="346"/>
      <c r="E41" s="346"/>
      <c r="F41" s="347"/>
      <c r="G41" s="348" t="s">
        <v>1</v>
      </c>
      <c r="H41" s="348"/>
      <c r="I41" s="348"/>
      <c r="J41" s="348"/>
      <c r="K41" s="348"/>
      <c r="L41" s="349"/>
      <c r="M41" s="353" t="s">
        <v>27</v>
      </c>
      <c r="N41" s="354"/>
      <c r="O41" s="354"/>
      <c r="P41" s="354"/>
      <c r="Q41" s="354"/>
      <c r="R41" s="355"/>
      <c r="T41" s="340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2"/>
    </row>
    <row r="42" spans="1:34" ht="15" customHeight="1">
      <c r="A42" s="313" t="s">
        <v>17</v>
      </c>
      <c r="B42" s="314"/>
      <c r="C42" s="295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T42" s="340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2"/>
    </row>
    <row r="43" spans="1:34" ht="15" customHeight="1">
      <c r="A43" s="313" t="s">
        <v>18</v>
      </c>
      <c r="B43" s="314"/>
      <c r="C43" s="295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T43" s="340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2"/>
    </row>
    <row r="44" spans="1:34" ht="3" customHeight="1">
      <c r="A44" s="153"/>
      <c r="T44" s="340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2"/>
    </row>
    <row r="45" spans="1:34">
      <c r="A45" s="311" t="s">
        <v>28</v>
      </c>
      <c r="B45" s="311"/>
      <c r="C45" s="311"/>
      <c r="D45" s="311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T45" s="340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2"/>
    </row>
    <row r="46" spans="1:34" ht="15" customHeight="1">
      <c r="A46" s="313" t="s">
        <v>17</v>
      </c>
      <c r="B46" s="314"/>
      <c r="C46" s="295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T46" s="340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2"/>
    </row>
    <row r="47" spans="1:34" ht="15" customHeight="1">
      <c r="A47" s="313" t="s">
        <v>18</v>
      </c>
      <c r="B47" s="314"/>
      <c r="C47" s="295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T47" s="340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2"/>
    </row>
    <row r="48" spans="1:34" ht="3" customHeight="1">
      <c r="A48" s="154"/>
      <c r="T48" s="340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2"/>
    </row>
    <row r="49" spans="1:34">
      <c r="A49" s="311" t="s">
        <v>29</v>
      </c>
      <c r="B49" s="311"/>
      <c r="C49" s="311"/>
      <c r="D49" s="311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T49" s="340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2"/>
    </row>
    <row r="50" spans="1:34" ht="15" customHeight="1">
      <c r="A50" s="351">
        <v>1</v>
      </c>
      <c r="B50" s="314"/>
      <c r="C50" s="352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T50" s="340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2"/>
    </row>
    <row r="51" spans="1:34" ht="15" customHeight="1">
      <c r="A51" s="351">
        <v>2</v>
      </c>
      <c r="B51" s="314"/>
      <c r="C51" s="352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T51" s="343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5"/>
    </row>
    <row r="52" spans="1:34" ht="24" customHeight="1">
      <c r="A52" s="302" t="s">
        <v>49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</row>
    <row r="53" spans="1:34">
      <c r="A53" s="302"/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</row>
  </sheetData>
  <sheetProtection algorithmName="SHA-512" hashValue="eZaedAOLM2EGmzqsjmGtX1v3e3ZqoY0aASADinANwkICKiW+jjWv4f5cgLsLYZbuo1uqY4ubfPh1oD7q/gYD4Q==" saltValue="9cWuf3nFndls/zJkMG3/sA==" spinCount="100000" sheet="1" selectLockedCells="1"/>
  <mergeCells count="189">
    <mergeCell ref="AB11:AC11"/>
    <mergeCell ref="S11:Z11"/>
    <mergeCell ref="S12:Z12"/>
    <mergeCell ref="S13:Z13"/>
    <mergeCell ref="S14:Z14"/>
    <mergeCell ref="S15:Z15"/>
    <mergeCell ref="S16:Z16"/>
    <mergeCell ref="S17:Z17"/>
    <mergeCell ref="AB12:AC12"/>
    <mergeCell ref="AB13:AC13"/>
    <mergeCell ref="AB14:AC14"/>
    <mergeCell ref="AB15:AC15"/>
    <mergeCell ref="AB16:AC16"/>
    <mergeCell ref="AB17:AC17"/>
    <mergeCell ref="M23:M24"/>
    <mergeCell ref="N23:N24"/>
    <mergeCell ref="G28:K29"/>
    <mergeCell ref="M19:M20"/>
    <mergeCell ref="F28:F29"/>
    <mergeCell ref="B11:D11"/>
    <mergeCell ref="E11:F11"/>
    <mergeCell ref="E12:F12"/>
    <mergeCell ref="E13:F13"/>
    <mergeCell ref="E14:F14"/>
    <mergeCell ref="E15:F15"/>
    <mergeCell ref="E16:F16"/>
    <mergeCell ref="E17:F17"/>
    <mergeCell ref="B12:D12"/>
    <mergeCell ref="B13:D13"/>
    <mergeCell ref="B14:D14"/>
    <mergeCell ref="B15:D15"/>
    <mergeCell ref="B16:D16"/>
    <mergeCell ref="B17:D17"/>
    <mergeCell ref="P32:P33"/>
    <mergeCell ref="Z28:AB28"/>
    <mergeCell ref="Z29:AB29"/>
    <mergeCell ref="N28:P28"/>
    <mergeCell ref="N29:P29"/>
    <mergeCell ref="Q28:S28"/>
    <mergeCell ref="Q29:S29"/>
    <mergeCell ref="T28:V28"/>
    <mergeCell ref="T29:V29"/>
    <mergeCell ref="W28:Y28"/>
    <mergeCell ref="Q32:Q33"/>
    <mergeCell ref="N32:N33"/>
    <mergeCell ref="G33:K33"/>
    <mergeCell ref="G30:K30"/>
    <mergeCell ref="G31:K31"/>
    <mergeCell ref="A10:A11"/>
    <mergeCell ref="B10:I10"/>
    <mergeCell ref="G11:I11"/>
    <mergeCell ref="A19:B20"/>
    <mergeCell ref="C19:C20"/>
    <mergeCell ref="O32:O33"/>
    <mergeCell ref="D19:D20"/>
    <mergeCell ref="E19:E20"/>
    <mergeCell ref="F19:F20"/>
    <mergeCell ref="A32:A33"/>
    <mergeCell ref="E32:E33"/>
    <mergeCell ref="M32:M33"/>
    <mergeCell ref="N19:P19"/>
    <mergeCell ref="N20:P20"/>
    <mergeCell ref="G19:K20"/>
    <mergeCell ref="A28:B29"/>
    <mergeCell ref="C28:C29"/>
    <mergeCell ref="D28:D29"/>
    <mergeCell ref="E28:E29"/>
    <mergeCell ref="A23:A24"/>
    <mergeCell ref="E23:E24"/>
    <mergeCell ref="AG12:AH12"/>
    <mergeCell ref="AC28:AE29"/>
    <mergeCell ref="G21:K21"/>
    <mergeCell ref="G22:K22"/>
    <mergeCell ref="G23:K23"/>
    <mergeCell ref="G24:K24"/>
    <mergeCell ref="G25:K25"/>
    <mergeCell ref="G26:K26"/>
    <mergeCell ref="AC19:AE20"/>
    <mergeCell ref="AF19:AH20"/>
    <mergeCell ref="AF28:AH29"/>
    <mergeCell ref="T19:V19"/>
    <mergeCell ref="T20:V20"/>
    <mergeCell ref="W19:Y19"/>
    <mergeCell ref="W20:Y20"/>
    <mergeCell ref="Q12:R12"/>
    <mergeCell ref="AG17:AH17"/>
    <mergeCell ref="Q23:Q24"/>
    <mergeCell ref="S23:S24"/>
    <mergeCell ref="Z20:AB20"/>
    <mergeCell ref="Q19:S19"/>
    <mergeCell ref="Q20:S20"/>
    <mergeCell ref="O23:O24"/>
    <mergeCell ref="W29:Y29"/>
    <mergeCell ref="AH32:AH33"/>
    <mergeCell ref="T32:T33"/>
    <mergeCell ref="V32:V33"/>
    <mergeCell ref="S10:AH10"/>
    <mergeCell ref="Q10:R11"/>
    <mergeCell ref="AG13:AH13"/>
    <mergeCell ref="AG14:AH14"/>
    <mergeCell ref="AG15:AH15"/>
    <mergeCell ref="AG16:AH16"/>
    <mergeCell ref="Q15:R15"/>
    <mergeCell ref="Q14:R14"/>
    <mergeCell ref="Q13:R13"/>
    <mergeCell ref="AE11:AH11"/>
    <mergeCell ref="R23:R24"/>
    <mergeCell ref="AG32:AG33"/>
    <mergeCell ref="W32:W33"/>
    <mergeCell ref="Y32:Y33"/>
    <mergeCell ref="Z32:Z33"/>
    <mergeCell ref="AB32:AB33"/>
    <mergeCell ref="AF32:AF33"/>
    <mergeCell ref="AF23:AF24"/>
    <mergeCell ref="U23:U24"/>
    <mergeCell ref="X23:X24"/>
    <mergeCell ref="AD32:AD33"/>
    <mergeCell ref="M43:R43"/>
    <mergeCell ref="Y37:AB37"/>
    <mergeCell ref="D2:AA2"/>
    <mergeCell ref="D3:AA3"/>
    <mergeCell ref="AA23:AA24"/>
    <mergeCell ref="Z19:AB19"/>
    <mergeCell ref="AB23:AB24"/>
    <mergeCell ref="AD23:AD24"/>
    <mergeCell ref="Q17:R17"/>
    <mergeCell ref="Q16:R16"/>
    <mergeCell ref="L19:L20"/>
    <mergeCell ref="P23:P24"/>
    <mergeCell ref="I8:M8"/>
    <mergeCell ref="P8:AB8"/>
    <mergeCell ref="G34:K34"/>
    <mergeCell ref="G35:K35"/>
    <mergeCell ref="R32:R33"/>
    <mergeCell ref="S32:S33"/>
    <mergeCell ref="U32:U33"/>
    <mergeCell ref="X32:X33"/>
    <mergeCell ref="AA32:AA33"/>
    <mergeCell ref="L28:L29"/>
    <mergeCell ref="M28:M29"/>
    <mergeCell ref="G32:K32"/>
    <mergeCell ref="G46:L46"/>
    <mergeCell ref="M46:R46"/>
    <mergeCell ref="D1:AC1"/>
    <mergeCell ref="C42:F42"/>
    <mergeCell ref="C43:F43"/>
    <mergeCell ref="M37:S37"/>
    <mergeCell ref="T40:AH51"/>
    <mergeCell ref="C41:F41"/>
    <mergeCell ref="G41:L41"/>
    <mergeCell ref="A49:R49"/>
    <mergeCell ref="A50:B50"/>
    <mergeCell ref="A51:B51"/>
    <mergeCell ref="C50:F50"/>
    <mergeCell ref="C51:F51"/>
    <mergeCell ref="G50:L50"/>
    <mergeCell ref="G51:L51"/>
    <mergeCell ref="M50:R50"/>
    <mergeCell ref="M51:R51"/>
    <mergeCell ref="G47:L47"/>
    <mergeCell ref="M47:R47"/>
    <mergeCell ref="M41:R41"/>
    <mergeCell ref="G42:L42"/>
    <mergeCell ref="G43:L43"/>
    <mergeCell ref="M42:R42"/>
    <mergeCell ref="C47:F47"/>
    <mergeCell ref="K7:S7"/>
    <mergeCell ref="T37:W37"/>
    <mergeCell ref="A52:AH52"/>
    <mergeCell ref="A53:AH53"/>
    <mergeCell ref="AH23:AH24"/>
    <mergeCell ref="AG23:AG24"/>
    <mergeCell ref="Y23:Y24"/>
    <mergeCell ref="T23:T24"/>
    <mergeCell ref="V23:V24"/>
    <mergeCell ref="W23:W24"/>
    <mergeCell ref="Z23:Z24"/>
    <mergeCell ref="A45:R45"/>
    <mergeCell ref="A46:B46"/>
    <mergeCell ref="A47:B47"/>
    <mergeCell ref="H36:M36"/>
    <mergeCell ref="A40:R40"/>
    <mergeCell ref="A41:B41"/>
    <mergeCell ref="A42:B42"/>
    <mergeCell ref="A43:B43"/>
    <mergeCell ref="V38:AE38"/>
    <mergeCell ref="A38:C38"/>
    <mergeCell ref="D38:U38"/>
    <mergeCell ref="C46:F46"/>
  </mergeCells>
  <dataValidations count="1">
    <dataValidation type="list" allowBlank="1" showErrorMessage="1" prompt="wybierz z listy" sqref="K7:S7" xr:uid="{00000000-0002-0000-0100-000000000000}">
      <formula1>$AJ$5:$AJ$7</formula1>
    </dataValidation>
  </dataValidations>
  <pageMargins left="0.51181102362204722" right="0.11811023622047245" top="0.55118110236220474" bottom="0.74803149606299213" header="0" footer="0.11811023622047245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Y17"/>
  <sheetViews>
    <sheetView topLeftCell="F1" workbookViewId="0">
      <selection activeCell="C23" sqref="C23"/>
    </sheetView>
  </sheetViews>
  <sheetFormatPr defaultRowHeight="14.25"/>
  <cols>
    <col min="1" max="1" width="5.875" style="33" customWidth="1"/>
    <col min="2" max="2" width="21.25" style="33" customWidth="1"/>
    <col min="3" max="3" width="7.125" style="33" customWidth="1"/>
    <col min="4" max="6" width="8.125" style="33" customWidth="1"/>
    <col min="7" max="12" width="0" style="33" hidden="1" customWidth="1"/>
    <col min="13" max="13" width="9" style="33"/>
    <col min="14" max="14" width="5.125" style="33" customWidth="1"/>
    <col min="15" max="15" width="22" style="33" customWidth="1"/>
    <col min="16" max="16" width="7.625" style="33" customWidth="1"/>
    <col min="17" max="17" width="0.125" style="33" hidden="1" customWidth="1"/>
    <col min="18" max="18" width="7.875" style="33" customWidth="1"/>
    <col min="19" max="19" width="6.5" style="33" customWidth="1"/>
    <col min="20" max="20" width="7.375" style="33" customWidth="1"/>
    <col min="21" max="21" width="3.875" style="33" hidden="1" customWidth="1"/>
    <col min="22" max="16384" width="9" style="33"/>
  </cols>
  <sheetData>
    <row r="6" spans="1:25" ht="18">
      <c r="F6" s="57" t="s">
        <v>54</v>
      </c>
    </row>
    <row r="8" spans="1:25" ht="18">
      <c r="B8" s="57">
        <f>'2 liga'!B10:I10</f>
        <v>0</v>
      </c>
      <c r="O8" s="57">
        <f>'2 liga'!S10</f>
        <v>0</v>
      </c>
    </row>
    <row r="9" spans="1:25">
      <c r="B9" s="33" t="s">
        <v>52</v>
      </c>
      <c r="C9" s="33" t="s">
        <v>50</v>
      </c>
      <c r="D9" s="33" t="s">
        <v>51</v>
      </c>
      <c r="Y9" s="33">
        <v>25</v>
      </c>
    </row>
    <row r="10" spans="1:25" ht="18">
      <c r="A10" s="129" t="s">
        <v>17</v>
      </c>
      <c r="B10" s="155">
        <f>'2 liga'!C71</f>
        <v>0</v>
      </c>
      <c r="C10" s="156">
        <f>IF(IF(ISNA(VLOOKUP(B10,'2 liga'!$C$21:$AC$22,1,FALSE)),"",VLOOKUP(B10,'2 liga'!$C$21:$AC$22,27,FALSE))=3,1,0)+(IF(IF(ISNA(VLOOKUP(B10,'2 liga'!$C$23:$AC$24,1,FALSE)),"",VLOOKUP(B10,'2 liga'!$C$23:$AC$24,27,FALSE))=3,1,0))/2+IF(IF(ISNA(VLOOKUP(B10,'2 liga'!$C$25:$AC$26,1,FALSE)),"",VLOOKUP(B10,'2 liga'!$C$25:$AC$26,27,FALSE))=3,1,0)+(IF(IF(ISNA(VLOOKUP(B10,'2 liga'!$C$32:$AC$33,1,FALSE)),"",VLOOKUP(B10,'2 liga'!$C$32:$AC$33,27,FALSE))=3,1,0))/2</f>
        <v>0</v>
      </c>
      <c r="D10" s="157">
        <f>IF(B10=0,0,COUNTIF('2 liga'!B21:B22,"A")+COUNTIF('2 liga'!B23:B24,"A")/2+COUNTIF('2 liga'!B25:B26,"A")+COUNTIF('2 liga'!B32:B33,"A")/2)</f>
        <v>0</v>
      </c>
      <c r="E10" s="158"/>
      <c r="F10" s="158"/>
      <c r="G10" s="58"/>
      <c r="H10" s="58"/>
      <c r="I10" s="59"/>
      <c r="J10" s="60"/>
      <c r="K10" s="61"/>
      <c r="L10" s="61"/>
      <c r="M10" s="58"/>
      <c r="N10" s="129" t="s">
        <v>3</v>
      </c>
      <c r="O10" s="159">
        <f>'2 liga'!S12</f>
        <v>0</v>
      </c>
      <c r="P10" s="160">
        <f>IF(IF(ISNA(VLOOKUP(O10,'2 liga'!$G$21:$AE$22,1,FALSE)),"",VLOOKUP(O10,'2 liga'!$G$21:$AE$22,25,FALSE))=3,1,0)+(IF(IF(ISNA(VLOOKUP(O10,'2 liga'!$G$23:$AE$24,1,FALSE)),"",VLOOKUP(O10,'2 liga'!$G$23:$AE$24,25,FALSE))=3,1,0))/2+IF(IF(ISNA(VLOOKUP(O10,'2 liga'!$G$25:$AE$26,1,FALSE)),"",VLOOKUP(O10,'2 liga'!$G$25:$AE$26,25,FALSE))=3,1,0)+(IF(IF(ISNA(VLOOKUP(O10,'2 liga'!$G$32:$AE$33,1,FALSE)),"",VLOOKUP(O10,'2 liga'!$G$32:$AE$33,25,FALSE))=3,1,0))/2</f>
        <v>0</v>
      </c>
      <c r="Q10" s="161"/>
      <c r="R10" s="157">
        <f>IF(O10=0,0,COUNTIF('2 liga'!F21:F22,"X")+COUNTIF('2 liga'!F23:F24,"X")/2+COUNTIF('2 liga'!F25:F26,"X")+COUNTIF('2 liga'!F32:F33,"X")/2)</f>
        <v>0</v>
      </c>
      <c r="S10" s="162"/>
      <c r="T10" s="543"/>
      <c r="U10" s="543"/>
    </row>
    <row r="11" spans="1:25" ht="18">
      <c r="A11" s="129" t="s">
        <v>4</v>
      </c>
      <c r="B11" s="155">
        <f>'2 liga'!B13</f>
        <v>0</v>
      </c>
      <c r="C11" s="163">
        <f>IF(IF(ISNA(VLOOKUP(B11,'2 liga'!$C$21:$AC$22,1,FALSE)),"",VLOOKUP(B11,'2 liga'!$C$21:$AC$22,27,FALSE))=3,1,0)+(IF(IF(ISNA(VLOOKUP(B11,'2 liga'!$C$23:$AC$24,1,FALSE)),"",VLOOKUP(B11,'2 liga'!$C$23:$AC$24,27,FALSE))=3,1,0))/2+IF(IF(ISNA(VLOOKUP(B11,'2 liga'!$C$25:$AC$26,1,FALSE)),"",VLOOKUP(B11,'2 liga'!$C$25:$AC$26,27,FALSE))=3,1,0)+(IF(IF(ISNA(VLOOKUP(B11,'2 liga'!$C$32:$AC$33,1,FALSE)),"",VLOOKUP(B11,'2 liga'!$C$32:$AC$33,27,FALSE))=3,1,0))/2</f>
        <v>0</v>
      </c>
      <c r="D11" s="157">
        <f>IF(B11=0,0,COUNTIF('2 liga'!B21:B22,"B")+COUNTIF('2 liga'!B23:B24,"B")/2+COUNTIF('2 liga'!B25:B26,"B")+COUNTIF('2 liga'!B32:B33,"B")/2)</f>
        <v>0</v>
      </c>
      <c r="E11" s="158"/>
      <c r="F11" s="158"/>
      <c r="G11" s="58"/>
      <c r="H11" s="58"/>
      <c r="I11" s="59"/>
      <c r="J11" s="60"/>
      <c r="K11" s="61"/>
      <c r="L11" s="61"/>
      <c r="M11" s="58"/>
      <c r="N11" s="129" t="s">
        <v>5</v>
      </c>
      <c r="O11" s="159">
        <f>'2 liga'!S13</f>
        <v>0</v>
      </c>
      <c r="P11" s="160">
        <f>IF(IF(ISNA(VLOOKUP(O11,'2 liga'!$G$21:$AE$22,1,FALSE)),"",VLOOKUP(O11,'2 liga'!$G$21:$AE$22,25,FALSE))=3,1,0)+(IF(IF(ISNA(VLOOKUP(O11,'2 liga'!$G$23:$AE$24,1,FALSE)),"",VLOOKUP(O11,'2 liga'!$G$23:$AE$24,25,FALSE))=3,1,0))/2+IF(IF(ISNA(VLOOKUP(O11,'2 liga'!$G$25:$AE$26,1,FALSE)),"",VLOOKUP(O11,'2 liga'!$G$25:$AE$26,25,FALSE))=3,1,0)+(IF(IF(ISNA(VLOOKUP(O11,'2 liga'!$G$32:$AE$33,1,FALSE)),"",VLOOKUP(O11,'2 liga'!$G$32:$AE$33,25,FALSE))=3,1,0))/2</f>
        <v>0</v>
      </c>
      <c r="Q11" s="161"/>
      <c r="R11" s="157">
        <f>IF(O11=0,0,COUNTIF('2 liga'!F21:F22,"Y")+COUNTIF('2 liga'!F23:F24,"Y")/2+COUNTIF('2 liga'!F25:F26,"Y")+COUNTIF('2 liga'!F32:F33,"Y")/2)</f>
        <v>0</v>
      </c>
      <c r="S11" s="162"/>
      <c r="T11" s="543"/>
      <c r="U11" s="543"/>
    </row>
    <row r="12" spans="1:25" ht="18">
      <c r="A12" s="129" t="s">
        <v>6</v>
      </c>
      <c r="B12" s="155">
        <f>'2 liga'!B14:C14</f>
        <v>0</v>
      </c>
      <c r="C12" s="164">
        <f>IF(IF(ISNA(VLOOKUP(B12,'2 liga'!$C$30:$AC$31,1,FALSE)),"",VLOOKUP(B12,'2 liga'!$C$30:$AC$31,27,FALSE))=3,1,0)+(IF(IF(ISNA(VLOOKUP(B12,'2 liga'!$C$23:$AC$24,1,FALSE)),"",VLOOKUP(B12,'2 liga'!$C$23:$AC$24,27,FALSE))=3,1,0))/2+IF(IF(ISNA(VLOOKUP(B12,'2 liga'!$C$34:$AC$35,1,FALSE)),"",VLOOKUP(B12,'2 liga'!$C$34:$AC$35,27,FALSE))=3,1,0)+(IF(IF(ISNA(VLOOKUP(B12,'2 liga'!$C$32:$AC$33,1,FALSE)),"",VLOOKUP(B12,'2 liga'!$C$32:$AC$33,27,FALSE))=3,1,0))/2</f>
        <v>0</v>
      </c>
      <c r="D12" s="157">
        <f>IF(BB12=0,0,COUNTIF('2 liga'!B23:B24,"C")/2+COUNTIF('2 liga'!B30:B31,"C")+COUNTIF('2 liga'!B32:B33,"C")/2+COUNTIF('2 liga'!B34:B35,"C"))</f>
        <v>0</v>
      </c>
      <c r="E12" s="158"/>
      <c r="F12" s="158"/>
      <c r="G12" s="58"/>
      <c r="H12" s="58"/>
      <c r="I12" s="59"/>
      <c r="J12" s="60"/>
      <c r="K12" s="61"/>
      <c r="L12" s="61"/>
      <c r="M12" s="58"/>
      <c r="N12" s="129" t="s">
        <v>7</v>
      </c>
      <c r="O12" s="159">
        <f>'2 liga'!S14</f>
        <v>0</v>
      </c>
      <c r="P12" s="160">
        <f>IF(IF(ISNA(VLOOKUP(O12,'2 liga'!$G$30:$AE$31,1,FALSE)),"",VLOOKUP(O12,'2 liga'!$G$30:$AE$31,25,FALSE))=3,1,0)+(IF(IF(ISNA(VLOOKUP(O12,'2 liga'!$G$23:$AE$24,1,FALSE)),"",VLOOKUP(O12,'2 liga'!$G$23:$AE$24,25,FALSE))=3,1,0))/2+IF(IF(ISNA(VLOOKUP(O12,'2 liga'!$G$34:$AE$35,1,FALSE)),"",VLOOKUP(O12,'2 liga'!$G$34:$AE$35,25,FALSE))=3,1,0)+(IF(IF(ISNA(VLOOKUP(O12,'2 liga'!$G$32:$AE$33,1,FALSE)),"",VLOOKUP(O12,'2 liga'!$G$32:$AE$33,25,FALSE))=3,1,0))/2</f>
        <v>0</v>
      </c>
      <c r="Q12" s="161"/>
      <c r="R12" s="157">
        <f>IF(O12=0,0,COUNTIF('2 liga'!F23:F24,"W")/2+COUNTIF('2 liga'!F30:F31,"W")+COUNTIF('2 liga'!F32:F33,"W")/2+COUNTIF('2 liga'!F34:F35,"W"))</f>
        <v>0</v>
      </c>
      <c r="S12" s="162"/>
      <c r="T12" s="543"/>
      <c r="U12" s="543"/>
    </row>
    <row r="13" spans="1:25" ht="18">
      <c r="A13" s="129" t="s">
        <v>8</v>
      </c>
      <c r="B13" s="155">
        <f>'2 liga'!B15:C15</f>
        <v>0</v>
      </c>
      <c r="C13" s="156">
        <f>IF(IF(ISNA(VLOOKUP(B13,'2 liga'!$C$30:$AC$31,1,FALSE)),"",VLOOKUP(B13,'2 liga'!$C$30:$AC$31,27,FALSE))=3,1,0)+(IF(IF(ISNA(VLOOKUP(B13,'2 liga'!$C$23:$AC$24,1,FALSE)),"",VLOOKUP(B13,'2 liga'!$C$23:$AC$24,27,FALSE))=3,1,0))/2+IF(IF(ISNA(VLOOKUP(B13,'2 liga'!$C$34:$AC$35,1,FALSE)),"",VLOOKUP(B13,'2 liga'!$C$34:$AC$35,27,FALSE))=3,1,0)+(IF(IF(ISNA(VLOOKUP(B13,'2 liga'!$C$32:$AC$33,1,FALSE)),"",VLOOKUP(B13,'2 liga'!$C$32:$AC$33,27,FALSE))=3,1,0))/2</f>
        <v>0</v>
      </c>
      <c r="D13" s="157">
        <f>IF(B13=0,0,COUNTIF('2 liga'!B23:B24,"D")/2+COUNTIF('2 liga'!B30:B31,"D")+COUNTIF('2 liga'!B32:B33,"D")/2+COUNTIF('2 liga'!B34:B35,"D"))</f>
        <v>0</v>
      </c>
      <c r="E13" s="158"/>
      <c r="F13" s="158"/>
      <c r="G13" s="58"/>
      <c r="H13" s="58"/>
      <c r="I13" s="59"/>
      <c r="J13" s="60"/>
      <c r="K13" s="61"/>
      <c r="L13" s="61"/>
      <c r="M13" s="58"/>
      <c r="N13" s="129" t="s">
        <v>9</v>
      </c>
      <c r="O13" s="159">
        <f>'2 liga'!S15</f>
        <v>0</v>
      </c>
      <c r="P13" s="160">
        <f>IF(IF(ISNA(VLOOKUP(O13,'2 liga'!$G$30:$AE$31,1,FALSE)),"",VLOOKUP(O13,'2 liga'!$G$30:$AE$31,25,FALSE))=3,1,0)+(IF(IF(ISNA(VLOOKUP(O13,'2 liga'!$G$23:$AE$24,1,FALSE)),"",VLOOKUP(O13,'2 liga'!$G$23:$AE$24,25,FALSE))=3,1,0))/2+IF(IF(ISNA(VLOOKUP(O13,'2 liga'!$G$34:$AE$35,1,FALSE)),"",VLOOKUP(O13,'2 liga'!$G$34:$AE$35,25,FALSE))=3,1,0)+(IF(IF(ISNA(VLOOKUP(O13,'2 liga'!$G$32:$AE$33,1,FALSE)),"",VLOOKUP(O13,'2 liga'!$G$32:$AE$33,25,FALSE))=3,1,0))/2</f>
        <v>0</v>
      </c>
      <c r="Q13" s="161"/>
      <c r="R13" s="157">
        <f>IF(O13=0,0,COUNTIF('2 liga'!F23:F24,"Z")/2+COUNTIF('2 liga'!F30:F31,"Z")+COUNTIF('2 liga'!F32:F33,"Z")/2+COUNTIF('2 liga'!F34:F35,"Z"))</f>
        <v>0</v>
      </c>
      <c r="S13" s="162"/>
      <c r="T13" s="543"/>
      <c r="U13" s="543"/>
    </row>
    <row r="14" spans="1:25" ht="18">
      <c r="A14" s="129" t="s">
        <v>43</v>
      </c>
      <c r="B14" s="155">
        <f>'2 liga'!B16:C16</f>
        <v>0</v>
      </c>
      <c r="C14" s="156">
        <f>IF(IF(ISNA(VLOOKUP(B14,'2 liga'!$C$25:$AC$26,1,FALSE)),"",VLOOKUP(B14,'2 liga'!$C$25:$AC$26,27,FALSE))=3,1,0)+(IF(IF(ISNA(VLOOKUP(B14,'2 liga'!$C$23:$AC$24,1,FALSE)),"",VLOOKUP(B14,'2 liga'!$C$23:$AC$24,27,FALSE))=3,1,0))/2+IF(IF(ISNA(VLOOKUP(B14,'2 liga'!$C$34:$AC$35,1,FALSE)),"",VLOOKUP(B14,'2 liga'!$C$34:$AC$35,27,FALSE))=3,1,0)+(IF(IF(ISNA(VLOOKUP(B14,'2 liga'!$C$32:$AC$33,1,FALSE)),"",VLOOKUP(B14,'2 liga'!$C$32:$AC$33,27,FALSE))=3,1,0))/2</f>
        <v>0</v>
      </c>
      <c r="D14" s="157">
        <f>IF(B14=0,0,COUNTIF('2 liga'!B23:B24,"R1")/2+COUNTIF('2 liga'!B25:B26,"R1")+COUNTIF('2 liga'!B32:B33,"R1")/2+COUNTIF('2 liga'!B34:B35,"R1"))</f>
        <v>0</v>
      </c>
      <c r="E14" s="158"/>
      <c r="F14" s="158"/>
      <c r="G14" s="58"/>
      <c r="H14" s="58"/>
      <c r="I14" s="59"/>
      <c r="J14" s="60"/>
      <c r="K14" s="61"/>
      <c r="L14" s="61"/>
      <c r="M14" s="58"/>
      <c r="N14" s="129" t="s">
        <v>43</v>
      </c>
      <c r="O14" s="159">
        <f>'2 liga'!S16</f>
        <v>0</v>
      </c>
      <c r="P14" s="160">
        <f>IF(IF(ISNA(VLOOKUP(O14,'2 liga'!$G$25:$AE$26,1,FALSE)),"",VLOOKUP(O14,'2 liga'!$G$25:$AE$26,25,FALSE))=3,1,0)+(IF(IF(ISNA(VLOOKUP(O14,'2 liga'!$G$23:$AE$24,1,FALSE)),"",VLOOKUP(O14,'2 liga'!$G$23:$AE$24,25,FALSE))=3,1,0))/2+IF(IF(ISNA(VLOOKUP(O14,'2 liga'!$G$34:$AE$35,1,FALSE)),"",VLOOKUP(O14,'2 liga'!$G$34:$AE$35,25,FALSE))=3,1,0)+(IF(IF(ISNA(VLOOKUP(O14,'2 liga'!$G$32:$AE$33,1,FALSE)),"",VLOOKUP(O14,'2 liga'!$G$32:$AE$33,25,FALSE))=3,1,0))/2</f>
        <v>0</v>
      </c>
      <c r="Q14" s="161"/>
      <c r="R14" s="157">
        <f>IF(O14=0,0,COUNTIF('2 liga'!F23:F24,"R1")/2+COUNTIF('2 liga'!F25:F26,"R1")+COUNTIF('2 liga'!F32:F33,"R1")/2+COUNTIF('2 liga'!F34:F35,"R1"))</f>
        <v>0</v>
      </c>
      <c r="S14" s="162"/>
      <c r="T14" s="543"/>
      <c r="U14" s="543"/>
    </row>
    <row r="15" spans="1:25" ht="18.75" thickBot="1">
      <c r="A15" s="133" t="s">
        <v>44</v>
      </c>
      <c r="B15" s="155">
        <f>'2 liga'!B17:C17</f>
        <v>0</v>
      </c>
      <c r="C15" s="165">
        <f>IF(IF(ISNA(VLOOKUP(B15,'2 liga'!$C$25:$AC$26,1,FALSE)),"",VLOOKUP(B15,'2 liga'!$C$25:$AC$26,27,FALSE))=3,1,0)+(IF(IF(ISNA(VLOOKUP(B15,'2 liga'!$C$23:$AC$24,1,FALSE)),"",VLOOKUP(B15,'2 liga'!$C$23:$AC$24,27,FALSE))=3,1,0))/2+IF(IF(ISNA(VLOOKUP(B15,'2 liga'!$C$34:$AC$35,1,FALSE)),"",VLOOKUP(B15,'2 liga'!$C$34:$AC$35,27,FALSE))=3,1,0)+(IF(IF(ISNA(VLOOKUP(B15,'2 liga'!$C$32:$AC$33,1,FALSE)),"",VLOOKUP(B15,'2 liga'!$C$32:$AC$33,27,FALSE))=3,1,0))/2</f>
        <v>0</v>
      </c>
      <c r="D15" s="157">
        <f>IF(B15=0,0,COUNTIF('2 liga'!B23:B24,"R2")/2+COUNTIF('2 liga'!B25:B26,"R2")+COUNTIF('2 liga'!B32:B33,"R2")/2+COUNTIF('2 liga'!B34:B35,"R2"))</f>
        <v>0</v>
      </c>
      <c r="E15" s="158"/>
      <c r="F15" s="158"/>
      <c r="G15" s="58"/>
      <c r="H15" s="58"/>
      <c r="I15" s="59"/>
      <c r="J15" s="60"/>
      <c r="K15" s="61"/>
      <c r="L15" s="61"/>
      <c r="M15" s="58"/>
      <c r="N15" s="133" t="s">
        <v>44</v>
      </c>
      <c r="O15" s="159">
        <f>'2 liga'!S17</f>
        <v>0</v>
      </c>
      <c r="P15" s="160">
        <f>IF(IF(ISNA(VLOOKUP(O15,'2 liga'!$G$25:$AE$26,1,FALSE)),"",VLOOKUP(O15,'2 liga'!$G$25:$AE$26,25,FALSE))=3,1,0)+(IF(IF(ISNA(VLOOKUP(O15,'2 liga'!$G$23:$AE$24,1,FALSE)),"",VLOOKUP(O15,'2 liga'!$G$23:$AE$24,25,FALSE))=3,1,0))/2+IF(IF(ISNA(VLOOKUP(O15,'2 liga'!$G$34:$AE$35,1,FALSE)),"",VLOOKUP(O15,'2 liga'!$G$34:$AE$35,25,FALSE))=3,1,0)+(IF(IF(ISNA(VLOOKUP(O15,'2 liga'!$G$32:$AE$33,1,FALSE)),"",VLOOKUP(O15,'2 liga'!$G$32:$AE$33,25,FALSE))=3,1,0))/2</f>
        <v>0</v>
      </c>
      <c r="Q15" s="166"/>
      <c r="R15" s="157">
        <f>IF(O15=0,0,COUNTIF('2 liga'!F23:F24,"R2")/2+COUNTIF('2 liga'!F25:F26,"R2")+COUNTIF('2 liga'!F32:F33,"R2")/2+COUNTIF('2 liga'!F34:F35,"R2"))</f>
        <v>0</v>
      </c>
      <c r="S15" s="162"/>
      <c r="T15" s="543"/>
      <c r="U15" s="543"/>
    </row>
    <row r="17" spans="3:18" ht="15">
      <c r="C17" s="167">
        <f>SUM(C10:C16)</f>
        <v>0</v>
      </c>
      <c r="D17" s="167">
        <f>SUM(D10:D16)</f>
        <v>0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67">
        <f>SUM(P10:P16)</f>
        <v>0</v>
      </c>
      <c r="Q17" s="167">
        <f>SUM(Q10:Q16)</f>
        <v>0</v>
      </c>
      <c r="R17" s="167">
        <f>SUM(R10:R16)</f>
        <v>0</v>
      </c>
    </row>
  </sheetData>
  <sheetProtection password="C6FC" sheet="1" objects="1" scenarios="1"/>
  <mergeCells count="6">
    <mergeCell ref="T11:U11"/>
    <mergeCell ref="T10:U10"/>
    <mergeCell ref="T13:U13"/>
    <mergeCell ref="T12:U12"/>
    <mergeCell ref="T15:U15"/>
    <mergeCell ref="T14:U1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licencje</vt:lpstr>
      <vt:lpstr>2 liga</vt:lpstr>
      <vt:lpstr>punkty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Władysław</cp:lastModifiedBy>
  <cp:lastPrinted>2019-11-02T18:36:24Z</cp:lastPrinted>
  <dcterms:created xsi:type="dcterms:W3CDTF">2018-07-11T12:49:57Z</dcterms:created>
  <dcterms:modified xsi:type="dcterms:W3CDTF">2021-01-04T21:11:32Z</dcterms:modified>
</cp:coreProperties>
</file>